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F435016-92E0-4879-A562-A2923AA3C3E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ate Bills" sheetId="1" r:id="rId1"/>
    <sheet name="Codes" sheetId="2" r:id="rId2"/>
    <sheet name="Budget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F31" i="1"/>
  <c r="F30" i="1"/>
  <c r="F29" i="1"/>
  <c r="F28" i="1"/>
  <c r="F27" i="1"/>
  <c r="F26" i="1"/>
  <c r="F15" i="1" l="1"/>
  <c r="J15" i="1" s="1"/>
  <c r="F12" i="1"/>
  <c r="J12" i="1" s="1"/>
  <c r="F25" i="1" l="1"/>
  <c r="F24" i="1" l="1"/>
  <c r="F9" i="1" l="1"/>
  <c r="J9" i="1" s="1"/>
  <c r="F10" i="1"/>
  <c r="J10" i="1" s="1"/>
  <c r="F11" i="1"/>
  <c r="J11" i="1" s="1"/>
  <c r="F13" i="1"/>
  <c r="J13" i="1" s="1"/>
  <c r="F14" i="1"/>
  <c r="J14" i="1" s="1"/>
  <c r="F16" i="1"/>
  <c r="F17" i="1"/>
  <c r="F18" i="1"/>
  <c r="F19" i="1"/>
  <c r="F20" i="1"/>
  <c r="F21" i="1"/>
  <c r="F22" i="1"/>
  <c r="F23" i="1"/>
  <c r="F8" i="1"/>
  <c r="J8" i="1" s="1"/>
  <c r="D32" i="1" l="1"/>
</calcChain>
</file>

<file path=xl/sharedStrings.xml><?xml version="1.0" encoding="utf-8"?>
<sst xmlns="http://schemas.openxmlformats.org/spreadsheetml/2006/main" count="610" uniqueCount="420">
  <si>
    <t>SOUTHWELL TOWN COUNCIL</t>
  </si>
  <si>
    <t>Notes</t>
  </si>
  <si>
    <t>Supplier</t>
  </si>
  <si>
    <t>Description</t>
  </si>
  <si>
    <t>Total</t>
  </si>
  <si>
    <t>Notes:</t>
  </si>
  <si>
    <t>Authorised Signatory 1</t>
  </si>
  <si>
    <t>Authorised Signatory 2</t>
  </si>
  <si>
    <t>Date</t>
  </si>
  <si>
    <t>Home and Garden Repairs</t>
  </si>
  <si>
    <t xml:space="preserve">                 £</t>
  </si>
  <si>
    <t>VAT</t>
  </si>
  <si>
    <t>Cost</t>
  </si>
  <si>
    <t>Code</t>
  </si>
  <si>
    <t>Budget</t>
  </si>
  <si>
    <t>To Date</t>
  </si>
  <si>
    <t>Arco</t>
  </si>
  <si>
    <t>ADMINISTRATION</t>
  </si>
  <si>
    <t>ADT Fire and Security</t>
  </si>
  <si>
    <t>TRAINING</t>
  </si>
  <si>
    <t>Agricultural Crop Sprayers</t>
  </si>
  <si>
    <t>TELEPHONE</t>
  </si>
  <si>
    <t>Andy Mac</t>
  </si>
  <si>
    <t>POSTAGE</t>
  </si>
  <si>
    <t>STATIONERY</t>
  </si>
  <si>
    <t>Autoglide</t>
  </si>
  <si>
    <t>INSURANCE</t>
  </si>
  <si>
    <t>B E Fuelcard</t>
  </si>
  <si>
    <t>CIVIC EVENTS</t>
  </si>
  <si>
    <t>Barry Pilsworth</t>
  </si>
  <si>
    <t>TRAVEL EXPENSES</t>
  </si>
  <si>
    <t>BE Fuelcard</t>
  </si>
  <si>
    <t>COPIER HIRE &amp; CHARGES</t>
  </si>
  <si>
    <t>Bramley Publications</t>
  </si>
  <si>
    <t>BANK CHARGES</t>
  </si>
  <si>
    <t>British Gas</t>
  </si>
  <si>
    <t>AUDIT FEES</t>
  </si>
  <si>
    <t>Commercial Washrooms</t>
  </si>
  <si>
    <t>COMMITTEE SUPPORT</t>
  </si>
  <si>
    <t>Community Archaeology Group</t>
  </si>
  <si>
    <t>I.T. SUPPORT</t>
  </si>
  <si>
    <t>Cooper Plumbing</t>
  </si>
  <si>
    <t>NEWSLETTER</t>
  </si>
  <si>
    <t>Corden Hardware</t>
  </si>
  <si>
    <t>MARKETING</t>
  </si>
  <si>
    <t>County Signs</t>
  </si>
  <si>
    <t>TOTAL ADMINISTRATION</t>
  </si>
  <si>
    <t>Corona Energy</t>
  </si>
  <si>
    <t>Direct Global Trading</t>
  </si>
  <si>
    <t>STAFF COSTS</t>
  </si>
  <si>
    <t xml:space="preserve">Farmstar </t>
  </si>
  <si>
    <t>TOTAL STAFF COSTS</t>
  </si>
  <si>
    <t>Fosters</t>
  </si>
  <si>
    <t>Gossips Coffee House</t>
  </si>
  <si>
    <t>TOWN ENVIRONMENT</t>
  </si>
  <si>
    <t>GP Property Services</t>
  </si>
  <si>
    <t>CHRISTMAS TREES</t>
  </si>
  <si>
    <t>Handicentre</t>
  </si>
  <si>
    <t>CAR PARK RATES</t>
  </si>
  <si>
    <t>POTWELL DYKE</t>
  </si>
  <si>
    <t>Honor Dunkley</t>
  </si>
  <si>
    <t>BASKETS &amp; PLANTERS</t>
  </si>
  <si>
    <t>Initial</t>
  </si>
  <si>
    <t>TOWN FORUM</t>
  </si>
  <si>
    <t>CCTV</t>
  </si>
  <si>
    <t>Jessica Kemp</t>
  </si>
  <si>
    <t xml:space="preserve">DOG-BINS &amp; LITTER PICKING </t>
  </si>
  <si>
    <t>Jupiter</t>
  </si>
  <si>
    <t>LIGHTING (PUBLIC AREAS)</t>
  </si>
  <si>
    <t>Landmark Trading</t>
  </si>
  <si>
    <t>TOTAL TOWN ENVIRONMENT</t>
  </si>
  <si>
    <t>Lesley Wright</t>
  </si>
  <si>
    <t>Live and Local</t>
  </si>
  <si>
    <t>PARKS &amp; OPEN SPACES</t>
  </si>
  <si>
    <t>Lodge Tyre</t>
  </si>
  <si>
    <t>WORKSHOP UTILITIES</t>
  </si>
  <si>
    <t xml:space="preserve">Lucy's Cleaning </t>
  </si>
  <si>
    <t>GROUNDSTAFF MOBILES</t>
  </si>
  <si>
    <t>Mathias Perry</t>
  </si>
  <si>
    <t>SUNDRY TOOLS &amp; SUPPLIES</t>
  </si>
  <si>
    <t>Maxwell Amenity Ltd</t>
  </si>
  <si>
    <t>HORTICULTURAL MATERIALS</t>
  </si>
  <si>
    <t>Merton Group</t>
  </si>
  <si>
    <t>MINOR WORKS</t>
  </si>
  <si>
    <t>Metric</t>
  </si>
  <si>
    <t>EQUIPMENT MAINTENANCE</t>
  </si>
  <si>
    <t>Midland Tree Services</t>
  </si>
  <si>
    <t>FUEL</t>
  </si>
  <si>
    <t>Midlands Response</t>
  </si>
  <si>
    <t>MINSTER FIELD RENT</t>
  </si>
  <si>
    <t>Minister School</t>
  </si>
  <si>
    <t>STATUTORY INSPECTIONS</t>
  </si>
  <si>
    <t>Mower Shop</t>
  </si>
  <si>
    <t>REFUSE CHARGES</t>
  </si>
  <si>
    <t>NALC</t>
  </si>
  <si>
    <t>SKATE PARK MAINTENANCE</t>
  </si>
  <si>
    <t>Newark &amp;Sherwood Concert Band</t>
  </si>
  <si>
    <t>TREE MAINTENANCE</t>
  </si>
  <si>
    <t>Newark Community First Aid</t>
  </si>
  <si>
    <t>PUBLIC TOILET PROVISION</t>
  </si>
  <si>
    <t>Newark Town Council</t>
  </si>
  <si>
    <t>TOTAL PARKS &amp; OPEN SPACES</t>
  </si>
  <si>
    <t>NSDC</t>
  </si>
  <si>
    <t>Nottm County Council</t>
  </si>
  <si>
    <t>TO/FROM RESERVES</t>
  </si>
  <si>
    <t>P S Marsden</t>
  </si>
  <si>
    <t>Paperwork</t>
  </si>
  <si>
    <t>Property Lab</t>
  </si>
  <si>
    <t>CHURCH STREET TOILETS</t>
  </si>
  <si>
    <t>Public Works Loan Baord</t>
  </si>
  <si>
    <t>RC Services</t>
  </si>
  <si>
    <t>LEGIONELLA CONTRACT</t>
  </si>
  <si>
    <t>Reg Taylor</t>
  </si>
  <si>
    <t>RATES</t>
  </si>
  <si>
    <t>Reprotec</t>
  </si>
  <si>
    <t>WATER &amp; SEWERAGE</t>
  </si>
  <si>
    <t>Rialtas Buisness Solutions</t>
  </si>
  <si>
    <t>ELECTRICITY</t>
  </si>
  <si>
    <t>Severn Trent Water</t>
  </si>
  <si>
    <t>CLEANING MATERIALS</t>
  </si>
  <si>
    <t>SLCC</t>
  </si>
  <si>
    <t>BUILDINGS INSURANCE</t>
  </si>
  <si>
    <t>Southern Electric</t>
  </si>
  <si>
    <t>CONTRACT CLEANING</t>
  </si>
  <si>
    <t>Southwell Minster</t>
  </si>
  <si>
    <t>REPAIRS AND MAINTENANCE</t>
  </si>
  <si>
    <t>Spotlight Cleaning</t>
  </si>
  <si>
    <t>Steve Cook</t>
  </si>
  <si>
    <t>MARKETS</t>
  </si>
  <si>
    <t>WASTE DISPOSAL SLA</t>
  </si>
  <si>
    <t>T &amp; M Cleaning</t>
  </si>
  <si>
    <t>MANAGEMENT SLA</t>
  </si>
  <si>
    <t>Tallents Solicitors</t>
  </si>
  <si>
    <t>CONTRACTOR (THURSDAY)</t>
  </si>
  <si>
    <t>The Glow Company</t>
  </si>
  <si>
    <t>CONTRACTOR (SATURDAY)</t>
  </si>
  <si>
    <t>The Mower Shop</t>
  </si>
  <si>
    <t>CONTRACTOR (Catenary/A BD)</t>
  </si>
  <si>
    <t>Ultimate Print</t>
  </si>
  <si>
    <t>Unicom</t>
  </si>
  <si>
    <t>WATER</t>
  </si>
  <si>
    <t>Universal Pest Control</t>
  </si>
  <si>
    <t>Viking</t>
  </si>
  <si>
    <t>REPAIRS &amp; MAINTENANCE</t>
  </si>
  <si>
    <t>Vitax</t>
  </si>
  <si>
    <t>ASSETS INSURANCE</t>
  </si>
  <si>
    <t>SPECIALIST MARKETS X 4 CONTRACTOR</t>
  </si>
  <si>
    <t xml:space="preserve">TOTAL MARKETS </t>
  </si>
  <si>
    <t xml:space="preserve"> CAR PARKS</t>
  </si>
  <si>
    <t>CIVIL ENFORCEMENT OFFICER</t>
  </si>
  <si>
    <t>TRIBUNAL REPRESENTATION</t>
  </si>
  <si>
    <t>METRIC MACHINE MAINTENANCE</t>
  </si>
  <si>
    <t>CCTV SLA</t>
  </si>
  <si>
    <t>COIN COUNTER</t>
  </si>
  <si>
    <t>SEWAGE AND WATER CHARGES</t>
  </si>
  <si>
    <t>COST OF TICKETS</t>
  </si>
  <si>
    <t>KEY AND LOCK CHANGES</t>
  </si>
  <si>
    <t>ASSET INSURANCE</t>
  </si>
  <si>
    <t>TOTAL CAR PARKS</t>
  </si>
  <si>
    <t>THE OLD COURTHOUSE</t>
  </si>
  <si>
    <t>GAS, ELECTRICITY &amp; REFUSE</t>
  </si>
  <si>
    <t>MAINTENANCE</t>
  </si>
  <si>
    <t>CLEANING</t>
  </si>
  <si>
    <t>PUBLIC WORKS LOAN BOARD</t>
  </si>
  <si>
    <t>SUNDRY OFFICE COSTS</t>
  </si>
  <si>
    <t xml:space="preserve">TOTAL COURTHOUSE </t>
  </si>
  <si>
    <t>TOURISM &amp; EVENTS</t>
  </si>
  <si>
    <t>TIC RENT</t>
  </si>
  <si>
    <t>BROCHURES</t>
  </si>
  <si>
    <t>OFFICE COSTS</t>
  </si>
  <si>
    <t>CIVIC CHAMPIONS</t>
  </si>
  <si>
    <t>VOLUNTEER EXPENSES</t>
  </si>
  <si>
    <t>PROMOTIONS &amp; ADVERTISING</t>
  </si>
  <si>
    <t>TOWN EVENTS</t>
  </si>
  <si>
    <t>THEATRE EXPENDITURE</t>
  </si>
  <si>
    <t>TOURISM SAT COVER</t>
  </si>
  <si>
    <t>TOTAL TOURISM &amp; EVENTS</t>
  </si>
  <si>
    <t>LAND</t>
  </si>
  <si>
    <t>CONTRACTOR MOWING</t>
  </si>
  <si>
    <t>HUMBERSTONE ROAD</t>
  </si>
  <si>
    <t>DUDLEY DOY</t>
  </si>
  <si>
    <t>ADAMS ROW</t>
  </si>
  <si>
    <t>TOTAL LAND</t>
  </si>
  <si>
    <t>DEVOLUTION</t>
  </si>
  <si>
    <t>TRANSFERS OUT</t>
  </si>
  <si>
    <t>TOTAL DEVOLUTION</t>
  </si>
  <si>
    <t>FOSP</t>
  </si>
  <si>
    <t>PLAYGROUND EXPENDITURE</t>
  </si>
  <si>
    <t>FOSP TOTAL</t>
  </si>
  <si>
    <t>CIL</t>
  </si>
  <si>
    <t>CIL PAYMENTS</t>
  </si>
  <si>
    <t>CIL TOTAL</t>
  </si>
  <si>
    <t>Total Expenditure</t>
  </si>
  <si>
    <t>Glasdon</t>
  </si>
  <si>
    <t>Karen Green</t>
  </si>
  <si>
    <t>Page 1</t>
  </si>
  <si>
    <t>Cost Centre Report</t>
  </si>
  <si>
    <t xml:space="preserve">Actual </t>
  </si>
  <si>
    <t xml:space="preserve">Actual Year </t>
  </si>
  <si>
    <t xml:space="preserve">Current </t>
  </si>
  <si>
    <t xml:space="preserve"> Variance </t>
  </si>
  <si>
    <t xml:space="preserve">Committed </t>
  </si>
  <si>
    <t xml:space="preserve">Funds </t>
  </si>
  <si>
    <t>% Spent</t>
  </si>
  <si>
    <t xml:space="preserve">Transfer </t>
  </si>
  <si>
    <t>Current Mth</t>
  </si>
  <si>
    <t>Annual Bud</t>
  </si>
  <si>
    <t>Annual Total</t>
  </si>
  <si>
    <t>Expenditure</t>
  </si>
  <si>
    <t>Available</t>
  </si>
  <si>
    <t>to/from EMR</t>
  </si>
  <si>
    <t>Administration</t>
  </si>
  <si>
    <t>Precept</t>
  </si>
  <si>
    <t>Interest</t>
  </si>
  <si>
    <t>Administration :- Income</t>
  </si>
  <si>
    <t>Training</t>
  </si>
  <si>
    <t>Telephone</t>
  </si>
  <si>
    <t>Postage</t>
  </si>
  <si>
    <t>Stationery</t>
  </si>
  <si>
    <t>Insurance</t>
  </si>
  <si>
    <t>Civic Events</t>
  </si>
  <si>
    <t>Travel Expenses</t>
  </si>
  <si>
    <t>Copier Hire &amp; Charges</t>
  </si>
  <si>
    <t>Bank Charges</t>
  </si>
  <si>
    <t>Audit &amp; other fees</t>
  </si>
  <si>
    <t>Committee Support</t>
  </si>
  <si>
    <t>IT Support</t>
  </si>
  <si>
    <t>Newsletter</t>
  </si>
  <si>
    <t>Administration :- Indirect Expenditure</t>
  </si>
  <si>
    <t>Movement to/(from) Gen Reserve</t>
  </si>
  <si>
    <t>Continued over page</t>
  </si>
  <si>
    <t>Page 2</t>
  </si>
  <si>
    <t>Staff Costs</t>
  </si>
  <si>
    <t>Clerk</t>
  </si>
  <si>
    <t>Deputy Clerk</t>
  </si>
  <si>
    <t>Planning Assistant</t>
  </si>
  <si>
    <t>Community Groundsman 1</t>
  </si>
  <si>
    <t>Community Groundsman 2</t>
  </si>
  <si>
    <t>Tourism &amp; Events Manager</t>
  </si>
  <si>
    <t>Community Groundsman 3</t>
  </si>
  <si>
    <t>Fixed Pension Payment</t>
  </si>
  <si>
    <t>Admin Assistant</t>
  </si>
  <si>
    <t>Staff Costs :- Indirect Expenditure</t>
  </si>
  <si>
    <t>plus Transfer from EMR</t>
  </si>
  <si>
    <t>Page 3</t>
  </si>
  <si>
    <t>Town Environment</t>
  </si>
  <si>
    <t>Income from the Burgage</t>
  </si>
  <si>
    <t>Recycling Income</t>
  </si>
  <si>
    <t>Car Park Lease</t>
  </si>
  <si>
    <t>Town Environment :- Income</t>
  </si>
  <si>
    <t>Christmas Trees</t>
  </si>
  <si>
    <t>Potwell Dyke</t>
  </si>
  <si>
    <t>Baskets &amp; Planters</t>
  </si>
  <si>
    <t>Town Forum</t>
  </si>
  <si>
    <t>Dog Bins &amp; Litter Picking</t>
  </si>
  <si>
    <t>Lighting in Public Areas</t>
  </si>
  <si>
    <t>Town Environment :- Indirect Expenditure</t>
  </si>
  <si>
    <t>Page 4</t>
  </si>
  <si>
    <t>Parks &amp; Open Spaces</t>
  </si>
  <si>
    <t>Pitch Hire</t>
  </si>
  <si>
    <t>Ground Rents</t>
  </si>
  <si>
    <t>Parks &amp; Open Spaces :- Income</t>
  </si>
  <si>
    <t>Workshop Utilities</t>
  </si>
  <si>
    <t>Groundstaff Mobiles</t>
  </si>
  <si>
    <t>Sundry Tools &amp; Supplies</t>
  </si>
  <si>
    <t>Horticultural Materials</t>
  </si>
  <si>
    <t>Minor Works</t>
  </si>
  <si>
    <t>Equipment Maintenance</t>
  </si>
  <si>
    <t>Fuel</t>
  </si>
  <si>
    <t>Minster Field Rent</t>
  </si>
  <si>
    <t>Statutory Inspections</t>
  </si>
  <si>
    <t>Refuse Charges</t>
  </si>
  <si>
    <t>Skate Park Maintenance</t>
  </si>
  <si>
    <t>Tree Maintenance</t>
  </si>
  <si>
    <t>Public Toilet Provision</t>
  </si>
  <si>
    <t>Parks &amp; Open Spaces :- Indirect Expenditure</t>
  </si>
  <si>
    <t>Church Street Toilets</t>
  </si>
  <si>
    <t>Legionella Contract</t>
  </si>
  <si>
    <t>Rates</t>
  </si>
  <si>
    <t>Water &amp; Sewerage</t>
  </si>
  <si>
    <t>Electricity</t>
  </si>
  <si>
    <t>Cleaning Materials</t>
  </si>
  <si>
    <t>Contract Cleaning</t>
  </si>
  <si>
    <t>Repairs &amp; Maintenance</t>
  </si>
  <si>
    <t>Church Street Toilets :- Indirect Expenditure</t>
  </si>
  <si>
    <t>Page 6</t>
  </si>
  <si>
    <t>Markets</t>
  </si>
  <si>
    <t>Saturday Tolls</t>
  </si>
  <si>
    <t>Thursday Tolls</t>
  </si>
  <si>
    <t>Markets :- Income</t>
  </si>
  <si>
    <t>Waste Disposal SLA</t>
  </si>
  <si>
    <t>Management SLA</t>
  </si>
  <si>
    <t>Contractor (Catenary/A BD)</t>
  </si>
  <si>
    <t>Water</t>
  </si>
  <si>
    <t>Repairs and Maintenance</t>
  </si>
  <si>
    <t>Marketing</t>
  </si>
  <si>
    <t>Markets :- Indirect Expenditure</t>
  </si>
  <si>
    <t>Page 7</t>
  </si>
  <si>
    <t>Car Parks</t>
  </si>
  <si>
    <t>Church Street Permits</t>
  </si>
  <si>
    <t>King Street Permits</t>
  </si>
  <si>
    <t>Car Parks :- Income</t>
  </si>
  <si>
    <t>Civil Enforcement Officer</t>
  </si>
  <si>
    <t>Car Parks :- Indirect Expenditure</t>
  </si>
  <si>
    <t>Page 8</t>
  </si>
  <si>
    <t>The Old Courthouse</t>
  </si>
  <si>
    <t>Room Hire</t>
  </si>
  <si>
    <t>Rent from Police</t>
  </si>
  <si>
    <t>Courthouse Chambers</t>
  </si>
  <si>
    <t>The Old Courthouse :- Income</t>
  </si>
  <si>
    <t>Gas, Electricity &amp; Refuse</t>
  </si>
  <si>
    <t>Maintenance</t>
  </si>
  <si>
    <t>Cleaning</t>
  </si>
  <si>
    <t>Public Works Loan Board</t>
  </si>
  <si>
    <t>Sundry Office Costs</t>
  </si>
  <si>
    <t>The Old Courthouse :- Indirect Expenditure</t>
  </si>
  <si>
    <t>Page 9</t>
  </si>
  <si>
    <t>Tourism &amp; Events</t>
  </si>
  <si>
    <t>Event Grant Aid</t>
  </si>
  <si>
    <t>Event Income</t>
  </si>
  <si>
    <t>Tourism &amp; Events :- Income</t>
  </si>
  <si>
    <t>TIC Rent</t>
  </si>
  <si>
    <t>Brochures</t>
  </si>
  <si>
    <t>Office Costs</t>
  </si>
  <si>
    <t>Civic Champions</t>
  </si>
  <si>
    <t>Volunteer Expenses</t>
  </si>
  <si>
    <t>Promotions &amp; Advertising</t>
  </si>
  <si>
    <t>Town Events</t>
  </si>
  <si>
    <t>Theatre Expenditure</t>
  </si>
  <si>
    <t>Tourism &amp; Events :- Indirect Expenditure</t>
  </si>
  <si>
    <t>Page 10</t>
  </si>
  <si>
    <t>Land</t>
  </si>
  <si>
    <t>Dudley Doy</t>
  </si>
  <si>
    <t>Land :- Indirect Expenditure</t>
  </si>
  <si>
    <t>Page 11</t>
  </si>
  <si>
    <t>Net Income over Expenditure</t>
  </si>
  <si>
    <t>Grand Totals:- Income</t>
  </si>
  <si>
    <t xml:space="preserve">Agenda Item </t>
  </si>
  <si>
    <t>Wheatcroft</t>
  </si>
  <si>
    <t>Andy Harper</t>
  </si>
  <si>
    <t>WPS Insurance</t>
  </si>
  <si>
    <t>Newark Advertiser</t>
  </si>
  <si>
    <t>Time Assured Ltd</t>
  </si>
  <si>
    <t>Contract Gas Supplies</t>
  </si>
  <si>
    <t>Barry Mann</t>
  </si>
  <si>
    <t>Kingfisher Direct</t>
  </si>
  <si>
    <t>Jessica Sherrin</t>
  </si>
  <si>
    <t>Caloo</t>
  </si>
  <si>
    <t>Waterplus</t>
  </si>
  <si>
    <t>Vision ICT</t>
  </si>
  <si>
    <t>Transfer from S106 Reserve</t>
  </si>
  <si>
    <t>Staff Costs :- Income</t>
  </si>
  <si>
    <t>Contractor (Thursday)</t>
  </si>
  <si>
    <t>Contractor</t>
  </si>
  <si>
    <t>Specialist Markets x 4 contrac</t>
  </si>
  <si>
    <t>Ticket Machine Sales CH ST</t>
  </si>
  <si>
    <t>Ticket Machine Sales</t>
  </si>
  <si>
    <t>Ticket Machine Sales (Bram/Lib</t>
  </si>
  <si>
    <t>Tribunal Presentation</t>
  </si>
  <si>
    <t>Metric Machine Manintenance</t>
  </si>
  <si>
    <t>Sewage and Water Costs</t>
  </si>
  <si>
    <t>Costs of Tickets</t>
  </si>
  <si>
    <t>Tourism Sat Cover</t>
  </si>
  <si>
    <t>Contractor Mowing</t>
  </si>
  <si>
    <t xml:space="preserve">Budget Remaining </t>
  </si>
  <si>
    <t>Southwell Bramley Apple Festival</t>
  </si>
  <si>
    <t>Wastecycle</t>
  </si>
  <si>
    <t>Gusto</t>
  </si>
  <si>
    <t>Mansfield Sand</t>
  </si>
  <si>
    <t>John A Stephens</t>
  </si>
  <si>
    <t>Tracey Broughton</t>
  </si>
  <si>
    <t>Detailed Income &amp; Expenditure by Budget Heading 29/09/2017</t>
  </si>
  <si>
    <t>Month No: 6</t>
  </si>
  <si>
    <t>To/From Reserves</t>
  </si>
  <si>
    <t>To General Reserve</t>
  </si>
  <si>
    <t>To/From Reserves :- Income</t>
  </si>
  <si>
    <t>Garage Rent</t>
  </si>
  <si>
    <t>Detailed Income &amp; Expenditure by Budget Heading 31/01/2018</t>
  </si>
  <si>
    <t>Month No: 10</t>
  </si>
  <si>
    <t>NSDC Payment</t>
  </si>
  <si>
    <t>Craft Market Tolls</t>
  </si>
  <si>
    <t>Specialist Markets</t>
  </si>
  <si>
    <t>Bram/Lib Permits</t>
  </si>
  <si>
    <t>Howard Vehicle Solutions</t>
  </si>
  <si>
    <t>Essentially Brass</t>
  </si>
  <si>
    <t>Ashwell</t>
  </si>
  <si>
    <t>Nicke Coupe</t>
  </si>
  <si>
    <t>EDF</t>
  </si>
  <si>
    <t>Scott Trailers</t>
  </si>
  <si>
    <t>Pik Trailers</t>
  </si>
  <si>
    <t>Metrorod</t>
  </si>
  <si>
    <t>Inspire</t>
  </si>
  <si>
    <t>Summer in Southwell leaflets</t>
  </si>
  <si>
    <t>Hire Station</t>
  </si>
  <si>
    <t>Paul Marshall</t>
  </si>
  <si>
    <t>LATE BILLS FOR PAYMENT IN May 2018</t>
  </si>
  <si>
    <t>Fridge</t>
  </si>
  <si>
    <t>hanging basket and market square updates</t>
  </si>
  <si>
    <t>toilet supplies</t>
  </si>
  <si>
    <t>CNG Power</t>
  </si>
  <si>
    <t>Courthouse Gas</t>
  </si>
  <si>
    <t>Sue Rodgers</t>
  </si>
  <si>
    <t xml:space="preserve">Yarn Bombing </t>
  </si>
  <si>
    <t>Interserve</t>
  </si>
  <si>
    <t>Portec Direct</t>
  </si>
  <si>
    <t>Peter Scorer</t>
  </si>
  <si>
    <t xml:space="preserve">Peter Marrison </t>
  </si>
  <si>
    <t>uniform</t>
  </si>
  <si>
    <t>Water checks</t>
  </si>
  <si>
    <t>Water meter</t>
  </si>
  <si>
    <t>Water meters and timers (baskets)</t>
  </si>
  <si>
    <t>Courthouse gates</t>
  </si>
  <si>
    <t>Church street toilets tap</t>
  </si>
  <si>
    <t>Courthouse tap</t>
  </si>
  <si>
    <t>WMRG toilet tap</t>
  </si>
  <si>
    <t>Siemens</t>
  </si>
  <si>
    <t>Photocopy rental</t>
  </si>
  <si>
    <t>telephone and broadband</t>
  </si>
  <si>
    <t>Screwfix</t>
  </si>
  <si>
    <t>drill and toilet 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</si>
</sst>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u/>
      <sz val="9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/>
    <xf numFmtId="0" fontId="0" fillId="0" borderId="0" xfId="0" applyFont="1" applyBorder="1"/>
    <xf numFmtId="164" fontId="0" fillId="0" borderId="0" xfId="0" applyNumberFormat="1" applyFont="1" applyBorder="1"/>
    <xf numFmtId="164" fontId="0" fillId="0" borderId="0" xfId="0" applyNumberFormat="1" applyFont="1"/>
    <xf numFmtId="0" fontId="0" fillId="0" borderId="0" xfId="0" applyFont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164" fontId="2" fillId="0" borderId="0" xfId="0" applyNumberFormat="1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0" fontId="4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4" fontId="6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7" fillId="0" borderId="0" xfId="0" applyFont="1"/>
    <xf numFmtId="0" fontId="6" fillId="0" borderId="0" xfId="0" applyFont="1" applyFill="1" applyBorder="1" applyAlignment="1">
      <alignment wrapText="1"/>
    </xf>
    <xf numFmtId="4" fontId="0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wrapText="1"/>
    </xf>
    <xf numFmtId="0" fontId="0" fillId="0" borderId="0" xfId="0"/>
    <xf numFmtId="0" fontId="6" fillId="0" borderId="0" xfId="0" applyFont="1" applyBorder="1"/>
    <xf numFmtId="0" fontId="6" fillId="0" borderId="0" xfId="0" applyFont="1" applyFill="1" applyBorder="1"/>
    <xf numFmtId="4" fontId="6" fillId="0" borderId="0" xfId="0" applyNumberFormat="1" applyFont="1" applyFill="1" applyBorder="1" applyAlignment="1">
      <alignment horizontal="left"/>
    </xf>
    <xf numFmtId="1" fontId="9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1" fontId="13" fillId="0" borderId="0" xfId="0" applyNumberFormat="1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1" fontId="12" fillId="0" borderId="0" xfId="0" applyNumberFormat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0" fillId="0" borderId="0" xfId="0"/>
    <xf numFmtId="0" fontId="0" fillId="0" borderId="0" xfId="0" applyFont="1" applyBorder="1"/>
    <xf numFmtId="0" fontId="0" fillId="0" borderId="0" xfId="0" applyBorder="1"/>
    <xf numFmtId="0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  <xf numFmtId="0" fontId="8" fillId="0" borderId="0" xfId="0" applyFont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0" fontId="5" fillId="0" borderId="0" xfId="0" applyFont="1" applyBorder="1"/>
    <xf numFmtId="4" fontId="6" fillId="0" borderId="0" xfId="0" applyNumberFormat="1" applyFont="1" applyBorder="1"/>
    <xf numFmtId="0" fontId="5" fillId="0" borderId="7" xfId="0" applyFont="1" applyBorder="1"/>
    <xf numFmtId="0" fontId="6" fillId="0" borderId="5" xfId="0" applyNumberFormat="1" applyFont="1" applyBorder="1" applyAlignment="1">
      <alignment horizontal="right"/>
    </xf>
    <xf numFmtId="0" fontId="0" fillId="0" borderId="1" xfId="0" applyBorder="1"/>
    <xf numFmtId="0" fontId="0" fillId="0" borderId="6" xfId="0" applyBorder="1"/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 wrapText="1"/>
    </xf>
    <xf numFmtId="164" fontId="5" fillId="0" borderId="8" xfId="0" applyNumberFormat="1" applyFont="1" applyBorder="1" applyAlignment="1">
      <alignment horizontal="center"/>
    </xf>
    <xf numFmtId="0" fontId="8" fillId="0" borderId="4" xfId="0" applyFont="1" applyBorder="1"/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Fill="1" applyBorder="1" applyAlignment="1">
      <alignment horizontal="right"/>
    </xf>
    <xf numFmtId="164" fontId="0" fillId="0" borderId="5" xfId="0" applyNumberFormat="1" applyFont="1" applyBorder="1"/>
    <xf numFmtId="4" fontId="1" fillId="0" borderId="6" xfId="0" applyNumberFormat="1" applyFont="1" applyBorder="1"/>
    <xf numFmtId="4" fontId="5" fillId="0" borderId="4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2" xfId="0" applyNumberFormat="1" applyBorder="1"/>
    <xf numFmtId="2" fontId="6" fillId="0" borderId="5" xfId="0" applyNumberFormat="1" applyFont="1" applyBorder="1" applyAlignment="1">
      <alignment horizontal="right"/>
    </xf>
    <xf numFmtId="10" fontId="0" fillId="0" borderId="0" xfId="0" applyNumberFormat="1"/>
    <xf numFmtId="3" fontId="0" fillId="0" borderId="0" xfId="0" applyNumberFormat="1"/>
    <xf numFmtId="14" fontId="0" fillId="0" borderId="0" xfId="0" applyNumberFormat="1"/>
    <xf numFmtId="20" fontId="0" fillId="0" borderId="0" xfId="0" applyNumberFormat="1"/>
    <xf numFmtId="2" fontId="0" fillId="0" borderId="3" xfId="0" applyNumberForma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16" zoomScaleNormal="100" workbookViewId="0">
      <selection activeCell="H16" sqref="H16:J31"/>
    </sheetView>
  </sheetViews>
  <sheetFormatPr defaultRowHeight="15" x14ac:dyDescent="0.25"/>
  <cols>
    <col min="1" max="1" width="6.7109375" customWidth="1"/>
    <col min="2" max="2" width="27.7109375" customWidth="1"/>
    <col min="3" max="3" width="50" customWidth="1"/>
    <col min="4" max="4" width="8.85546875" customWidth="1"/>
    <col min="5" max="5" width="8.140625" customWidth="1"/>
    <col min="6" max="6" width="8.28515625" customWidth="1"/>
    <col min="7" max="7" width="5.7109375" customWidth="1"/>
    <col min="8" max="8" width="7.28515625" customWidth="1"/>
    <col min="9" max="9" width="8.140625" bestFit="1" customWidth="1"/>
    <col min="10" max="10" width="10.85546875" customWidth="1"/>
    <col min="11" max="11" width="27.7109375" customWidth="1"/>
  </cols>
  <sheetData>
    <row r="1" spans="1:12" ht="18.75" x14ac:dyDescent="0.3">
      <c r="A1" s="14" t="s">
        <v>0</v>
      </c>
      <c r="B1" s="1"/>
      <c r="C1" s="1"/>
      <c r="D1" s="6" t="s">
        <v>337</v>
      </c>
      <c r="E1" s="48">
        <v>28</v>
      </c>
    </row>
    <row r="2" spans="1:12" x14ac:dyDescent="0.25">
      <c r="A2" s="2"/>
      <c r="B2" s="2"/>
      <c r="C2" s="2"/>
      <c r="D2" s="3"/>
    </row>
    <row r="3" spans="1:12" ht="15.75" x14ac:dyDescent="0.25">
      <c r="A3" s="2"/>
      <c r="B3" s="74" t="s">
        <v>395</v>
      </c>
      <c r="C3" s="74"/>
      <c r="D3" s="3"/>
    </row>
    <row r="4" spans="1:12" x14ac:dyDescent="0.25">
      <c r="A4" s="7"/>
      <c r="B4" s="7"/>
      <c r="C4" s="7"/>
      <c r="D4" s="8"/>
    </row>
    <row r="5" spans="1:12" ht="15.75" x14ac:dyDescent="0.25">
      <c r="A5" s="43"/>
      <c r="B5" s="7"/>
      <c r="C5" s="49"/>
      <c r="D5" s="50"/>
    </row>
    <row r="6" spans="1:12" ht="42.75" customHeight="1" x14ac:dyDescent="0.25">
      <c r="A6" s="51"/>
      <c r="B6" s="51"/>
      <c r="C6" s="30"/>
      <c r="D6" s="52"/>
      <c r="E6" s="44"/>
      <c r="F6" s="44"/>
      <c r="G6" s="44"/>
      <c r="H6" s="27" t="s">
        <v>14</v>
      </c>
      <c r="I6" s="27" t="s">
        <v>15</v>
      </c>
      <c r="J6" s="28" t="s">
        <v>364</v>
      </c>
    </row>
    <row r="7" spans="1:12" x14ac:dyDescent="0.25">
      <c r="A7" s="53" t="s">
        <v>1</v>
      </c>
      <c r="B7" s="57" t="s">
        <v>2</v>
      </c>
      <c r="C7" s="58" t="s">
        <v>3</v>
      </c>
      <c r="D7" s="65" t="s">
        <v>10</v>
      </c>
      <c r="E7" s="59" t="s">
        <v>11</v>
      </c>
      <c r="F7" s="59" t="s">
        <v>12</v>
      </c>
      <c r="G7" s="60" t="s">
        <v>13</v>
      </c>
      <c r="H7" s="26"/>
      <c r="I7" s="26"/>
      <c r="J7" s="26"/>
    </row>
    <row r="8" spans="1:12" x14ac:dyDescent="0.25">
      <c r="A8" s="15">
        <v>77</v>
      </c>
      <c r="B8" s="32" t="s">
        <v>142</v>
      </c>
      <c r="C8" s="31" t="s">
        <v>396</v>
      </c>
      <c r="D8" s="61">
        <v>154.80000000000001</v>
      </c>
      <c r="E8" s="67">
        <v>25.8</v>
      </c>
      <c r="F8" s="19">
        <f>+D8-E8</f>
        <v>129</v>
      </c>
      <c r="G8" s="54">
        <v>1908</v>
      </c>
      <c r="H8" s="43">
        <f>VLOOKUP(G8,Budget!B10:L325,11,FALSE)</f>
        <v>600</v>
      </c>
      <c r="I8" s="43">
        <f>VLOOKUP(G8,Budget!$B$10:$L$326,9,FALSE)</f>
        <v>483</v>
      </c>
      <c r="J8" s="25">
        <f>+(H8-I8)-F8</f>
        <v>-12</v>
      </c>
    </row>
    <row r="9" spans="1:12" x14ac:dyDescent="0.25">
      <c r="A9" s="16">
        <v>78</v>
      </c>
      <c r="B9" s="32" t="s">
        <v>57</v>
      </c>
      <c r="C9" s="31" t="s">
        <v>397</v>
      </c>
      <c r="D9" s="61">
        <v>874.97</v>
      </c>
      <c r="E9" s="67">
        <v>174.99</v>
      </c>
      <c r="F9" s="19">
        <f t="shared" ref="F9:F25" si="0">+D9-E9</f>
        <v>699.98</v>
      </c>
      <c r="G9" s="54">
        <v>1121</v>
      </c>
      <c r="H9" s="43">
        <f>VLOOKUP(G9,Budget!$B$11:$L$326,11,FALSE)</f>
        <v>900</v>
      </c>
      <c r="I9" s="43">
        <f>VLOOKUP(G9,Budget!$B$10:$L$326,9,FALSE)</f>
        <v>771</v>
      </c>
      <c r="J9" s="25">
        <f t="shared" ref="J9:J23" si="1">+(H9-I9)-F9</f>
        <v>-570.98</v>
      </c>
    </row>
    <row r="10" spans="1:12" x14ac:dyDescent="0.25">
      <c r="A10" s="15">
        <v>79</v>
      </c>
      <c r="B10" s="32" t="s">
        <v>142</v>
      </c>
      <c r="C10" s="31" t="s">
        <v>398</v>
      </c>
      <c r="D10" s="62">
        <v>63.28</v>
      </c>
      <c r="E10" s="67">
        <v>10.55</v>
      </c>
      <c r="F10" s="19">
        <f t="shared" si="0"/>
        <v>52.730000000000004</v>
      </c>
      <c r="G10" s="54">
        <v>1905</v>
      </c>
      <c r="H10" s="43">
        <f>VLOOKUP(G10,Budget!$B$11:$L$326,11,FALSE)</f>
        <v>2000</v>
      </c>
      <c r="I10" s="43">
        <f>VLOOKUP(G10,Budget!$B$10:$L$326,9,FALSE)</f>
        <v>1222</v>
      </c>
      <c r="J10" s="25">
        <f t="shared" si="1"/>
        <v>725.27</v>
      </c>
    </row>
    <row r="11" spans="1:12" x14ac:dyDescent="0.25">
      <c r="A11" s="15">
        <v>80</v>
      </c>
      <c r="B11" s="31" t="s">
        <v>33</v>
      </c>
      <c r="C11" s="31" t="s">
        <v>392</v>
      </c>
      <c r="D11" s="61">
        <v>336.71</v>
      </c>
      <c r="E11" s="67">
        <v>56.12</v>
      </c>
      <c r="F11" s="19">
        <f t="shared" si="0"/>
        <v>280.58999999999997</v>
      </c>
      <c r="G11" s="54">
        <v>2006</v>
      </c>
      <c r="H11" s="43">
        <f>VLOOKUP(G11,Budget!$B$11:$L$326,11,FALSE)</f>
        <v>1300</v>
      </c>
      <c r="I11" s="43">
        <f>VLOOKUP(G11,Budget!$B$10:$L$326,9,FALSE)</f>
        <v>832</v>
      </c>
      <c r="J11" s="25">
        <f t="shared" si="1"/>
        <v>187.41000000000003</v>
      </c>
      <c r="K11" s="18"/>
      <c r="L11" s="18"/>
    </row>
    <row r="12" spans="1:12" x14ac:dyDescent="0.25">
      <c r="A12" s="16">
        <v>81</v>
      </c>
      <c r="B12" s="31" t="s">
        <v>340</v>
      </c>
      <c r="C12" s="31" t="s">
        <v>219</v>
      </c>
      <c r="D12" s="61">
        <v>5738.24</v>
      </c>
      <c r="E12" s="67"/>
      <c r="F12" s="19">
        <f t="shared" si="0"/>
        <v>5738.24</v>
      </c>
      <c r="G12" s="54">
        <v>1125</v>
      </c>
      <c r="H12" s="43">
        <f>VLOOKUP(G12,Budget!$B$11:$L$326,11,FALSE)</f>
        <v>5500</v>
      </c>
      <c r="I12" s="43">
        <f>VLOOKUP(G12,Budget!$B$10:$L$326,9,FALSE)</f>
        <v>6167</v>
      </c>
      <c r="J12" s="25">
        <f t="shared" si="1"/>
        <v>-6405.24</v>
      </c>
      <c r="K12" s="18"/>
      <c r="L12" s="18"/>
    </row>
    <row r="13" spans="1:12" x14ac:dyDescent="0.25">
      <c r="A13" s="15">
        <v>82</v>
      </c>
      <c r="B13" s="31" t="s">
        <v>340</v>
      </c>
      <c r="C13" s="31" t="s">
        <v>219</v>
      </c>
      <c r="D13" s="66">
        <v>375.8</v>
      </c>
      <c r="E13" s="67">
        <v>0</v>
      </c>
      <c r="F13" s="19">
        <f t="shared" si="0"/>
        <v>375.8</v>
      </c>
      <c r="G13" s="54">
        <v>1125</v>
      </c>
      <c r="H13" s="43">
        <f>VLOOKUP(G13,Budget!$B$11:$L$326,11,FALSE)</f>
        <v>5500</v>
      </c>
      <c r="I13" s="43">
        <f>VLOOKUP(G13,Budget!$B$10:$L$326,9,FALSE)</f>
        <v>6167</v>
      </c>
      <c r="J13" s="25">
        <f t="shared" si="1"/>
        <v>-1042.8</v>
      </c>
      <c r="K13" s="18"/>
      <c r="L13" s="18"/>
    </row>
    <row r="14" spans="1:12" s="42" customFormat="1" x14ac:dyDescent="0.25">
      <c r="A14" s="15">
        <v>83</v>
      </c>
      <c r="B14" s="31" t="s">
        <v>399</v>
      </c>
      <c r="C14" s="24" t="s">
        <v>400</v>
      </c>
      <c r="D14" s="66">
        <v>164.26</v>
      </c>
      <c r="E14" s="67">
        <v>7.82</v>
      </c>
      <c r="F14" s="19">
        <f t="shared" si="0"/>
        <v>156.44</v>
      </c>
      <c r="G14" s="54">
        <v>1902</v>
      </c>
      <c r="H14" s="43">
        <f>VLOOKUP(G14,Budget!$B$11:$L$326,11,FALSE)</f>
        <v>3300</v>
      </c>
      <c r="I14" s="43">
        <f>VLOOKUP(G14,Budget!$B$10:$L$326,9,FALSE)</f>
        <v>2455</v>
      </c>
      <c r="J14" s="25">
        <f t="shared" si="1"/>
        <v>688.56</v>
      </c>
      <c r="K14" s="44"/>
      <c r="L14" s="44"/>
    </row>
    <row r="15" spans="1:12" s="42" customFormat="1" x14ac:dyDescent="0.25">
      <c r="A15" s="16">
        <v>84</v>
      </c>
      <c r="B15" s="31" t="s">
        <v>401</v>
      </c>
      <c r="C15" s="24" t="s">
        <v>402</v>
      </c>
      <c r="D15" s="66">
        <v>52.45</v>
      </c>
      <c r="E15" s="67"/>
      <c r="F15" s="19">
        <f t="shared" ref="F15" si="2">+D15-E15</f>
        <v>52.45</v>
      </c>
      <c r="G15" s="54">
        <v>2007</v>
      </c>
      <c r="H15" s="43">
        <f>VLOOKUP(G15,Budget!$B$11:$L$326,11,FALSE)</f>
        <v>3000</v>
      </c>
      <c r="I15" s="43">
        <f>VLOOKUP(G15,Budget!$B$10:$L$326,9,FALSE)</f>
        <v>3005</v>
      </c>
      <c r="J15" s="25">
        <f t="shared" ref="J15" si="3">+(H15-I15)-F15</f>
        <v>-57.45</v>
      </c>
      <c r="K15" s="44"/>
      <c r="L15" s="44"/>
    </row>
    <row r="16" spans="1:12" x14ac:dyDescent="0.25">
      <c r="A16" s="15">
        <v>85</v>
      </c>
      <c r="B16" s="31" t="s">
        <v>404</v>
      </c>
      <c r="C16" s="31" t="s">
        <v>407</v>
      </c>
      <c r="D16" s="68">
        <v>66.06</v>
      </c>
      <c r="E16" s="67">
        <v>11.01</v>
      </c>
      <c r="F16" s="19">
        <f t="shared" si="0"/>
        <v>55.050000000000004</v>
      </c>
      <c r="G16" s="54">
        <v>1436</v>
      </c>
      <c r="H16" s="43"/>
      <c r="I16" s="43"/>
      <c r="J16" s="25"/>
      <c r="K16" s="17"/>
      <c r="L16" s="20"/>
    </row>
    <row r="17" spans="1:12" x14ac:dyDescent="0.25">
      <c r="A17" s="15">
        <v>86</v>
      </c>
      <c r="B17" s="31" t="s">
        <v>403</v>
      </c>
      <c r="C17" s="24" t="s">
        <v>408</v>
      </c>
      <c r="D17" s="68">
        <v>72</v>
      </c>
      <c r="E17" s="67">
        <v>12</v>
      </c>
      <c r="F17" s="19">
        <f t="shared" si="0"/>
        <v>60</v>
      </c>
      <c r="G17" s="54">
        <v>1610</v>
      </c>
      <c r="H17" s="43"/>
      <c r="I17" s="43"/>
      <c r="J17" s="25"/>
      <c r="K17" s="17"/>
      <c r="L17" s="19"/>
    </row>
    <row r="18" spans="1:12" s="42" customFormat="1" x14ac:dyDescent="0.25">
      <c r="A18" s="16">
        <v>87</v>
      </c>
      <c r="B18" s="31" t="s">
        <v>71</v>
      </c>
      <c r="C18" s="31" t="s">
        <v>409</v>
      </c>
      <c r="D18" s="61">
        <v>17.850000000000001</v>
      </c>
      <c r="E18" s="67">
        <v>2.98</v>
      </c>
      <c r="F18" s="19">
        <f t="shared" si="0"/>
        <v>14.870000000000001</v>
      </c>
      <c r="G18" s="54">
        <v>1441</v>
      </c>
      <c r="H18" s="43"/>
      <c r="I18" s="43"/>
      <c r="J18" s="25"/>
      <c r="K18" s="31"/>
      <c r="L18" s="20"/>
    </row>
    <row r="19" spans="1:12" x14ac:dyDescent="0.25">
      <c r="A19" s="15">
        <v>88</v>
      </c>
      <c r="B19" s="31" t="s">
        <v>71</v>
      </c>
      <c r="C19" s="31" t="s">
        <v>410</v>
      </c>
      <c r="D19" s="61">
        <v>140.91999999999999</v>
      </c>
      <c r="E19" s="67">
        <v>23.49</v>
      </c>
      <c r="F19" s="19">
        <f t="shared" si="0"/>
        <v>117.42999999999999</v>
      </c>
      <c r="G19" s="54">
        <v>1441</v>
      </c>
      <c r="H19" s="43"/>
      <c r="I19" s="43"/>
      <c r="J19" s="25"/>
      <c r="K19" s="17"/>
      <c r="L19" s="20"/>
    </row>
    <row r="20" spans="1:12" x14ac:dyDescent="0.25">
      <c r="A20" s="15">
        <v>89</v>
      </c>
      <c r="B20" s="31" t="s">
        <v>27</v>
      </c>
      <c r="C20" s="31" t="s">
        <v>268</v>
      </c>
      <c r="D20" s="61">
        <v>26.48</v>
      </c>
      <c r="E20" s="67">
        <v>4.41</v>
      </c>
      <c r="F20" s="19">
        <f t="shared" si="0"/>
        <v>22.07</v>
      </c>
      <c r="G20" s="54">
        <v>1444</v>
      </c>
      <c r="H20" s="43"/>
      <c r="I20" s="43"/>
      <c r="J20" s="25"/>
      <c r="K20" s="17"/>
      <c r="L20" s="20"/>
    </row>
    <row r="21" spans="1:12" x14ac:dyDescent="0.25">
      <c r="A21" s="16">
        <v>90</v>
      </c>
      <c r="B21" s="31" t="s">
        <v>405</v>
      </c>
      <c r="C21" s="31" t="s">
        <v>411</v>
      </c>
      <c r="D21" s="61">
        <v>117</v>
      </c>
      <c r="E21" s="67"/>
      <c r="F21" s="19">
        <f t="shared" si="0"/>
        <v>117</v>
      </c>
      <c r="G21" s="54">
        <v>1441</v>
      </c>
      <c r="H21" s="43"/>
      <c r="I21" s="43"/>
      <c r="J21" s="25"/>
      <c r="K21" s="17"/>
      <c r="L21" s="20"/>
    </row>
    <row r="22" spans="1:12" x14ac:dyDescent="0.25">
      <c r="A22" s="15">
        <v>91</v>
      </c>
      <c r="B22" s="31" t="s">
        <v>406</v>
      </c>
      <c r="C22" s="31" t="s">
        <v>412</v>
      </c>
      <c r="D22" s="61">
        <v>59</v>
      </c>
      <c r="E22" s="67"/>
      <c r="F22" s="19">
        <f t="shared" si="0"/>
        <v>59</v>
      </c>
      <c r="G22" s="54">
        <v>1639</v>
      </c>
      <c r="H22" s="43"/>
      <c r="I22" s="43"/>
      <c r="J22" s="25"/>
      <c r="K22" s="31"/>
      <c r="L22" s="20"/>
    </row>
    <row r="23" spans="1:12" x14ac:dyDescent="0.25">
      <c r="A23" s="15">
        <v>92</v>
      </c>
      <c r="B23" s="31" t="s">
        <v>406</v>
      </c>
      <c r="C23" s="31" t="s">
        <v>413</v>
      </c>
      <c r="D23" s="61">
        <v>45</v>
      </c>
      <c r="E23" s="67"/>
      <c r="F23" s="19">
        <f t="shared" si="0"/>
        <v>45</v>
      </c>
      <c r="G23" s="54">
        <v>1905</v>
      </c>
      <c r="H23" s="43"/>
      <c r="I23" s="43"/>
      <c r="J23" s="25"/>
      <c r="K23" s="17"/>
      <c r="L23" s="20"/>
    </row>
    <row r="24" spans="1:12" x14ac:dyDescent="0.25">
      <c r="A24" s="16">
        <v>93</v>
      </c>
      <c r="B24" s="31" t="s">
        <v>406</v>
      </c>
      <c r="C24" s="31" t="s">
        <v>414</v>
      </c>
      <c r="D24" s="61">
        <v>65</v>
      </c>
      <c r="E24" s="67"/>
      <c r="F24" s="20">
        <f t="shared" si="0"/>
        <v>65</v>
      </c>
      <c r="G24" s="54">
        <v>1457</v>
      </c>
      <c r="H24" s="43"/>
      <c r="I24" s="43"/>
      <c r="J24" s="25"/>
      <c r="K24" s="17"/>
      <c r="L24" s="20"/>
    </row>
    <row r="25" spans="1:12" x14ac:dyDescent="0.25">
      <c r="A25" s="15">
        <v>94</v>
      </c>
      <c r="B25" s="31" t="s">
        <v>415</v>
      </c>
      <c r="C25" s="31" t="s">
        <v>416</v>
      </c>
      <c r="D25" s="61">
        <v>311.98</v>
      </c>
      <c r="E25" s="67">
        <v>62.39</v>
      </c>
      <c r="F25" s="20">
        <f t="shared" si="0"/>
        <v>249.59000000000003</v>
      </c>
      <c r="G25" s="54">
        <v>1141</v>
      </c>
      <c r="H25" s="43"/>
      <c r="I25" s="43"/>
      <c r="J25" s="25"/>
      <c r="K25" s="17"/>
      <c r="L25" s="19"/>
    </row>
    <row r="26" spans="1:12" s="42" customFormat="1" x14ac:dyDescent="0.25">
      <c r="A26" s="15">
        <v>95</v>
      </c>
      <c r="B26" s="31" t="s">
        <v>139</v>
      </c>
      <c r="C26" s="31" t="s">
        <v>417</v>
      </c>
      <c r="D26" s="61">
        <v>284.77999999999997</v>
      </c>
      <c r="E26" s="67">
        <v>47.46</v>
      </c>
      <c r="F26" s="20">
        <f>+D26-E26</f>
        <v>237.31999999999996</v>
      </c>
      <c r="G26" s="54">
        <v>1121</v>
      </c>
      <c r="H26" s="45"/>
      <c r="I26" s="46"/>
      <c r="J26" s="47"/>
      <c r="K26" s="31"/>
      <c r="L26" s="19"/>
    </row>
    <row r="27" spans="1:12" s="42" customFormat="1" x14ac:dyDescent="0.25">
      <c r="A27" s="16">
        <v>96</v>
      </c>
      <c r="B27" s="31" t="s">
        <v>418</v>
      </c>
      <c r="C27" s="31" t="s">
        <v>419</v>
      </c>
      <c r="D27" s="61">
        <v>283.93</v>
      </c>
      <c r="E27" s="67">
        <v>47.32</v>
      </c>
      <c r="F27" s="20">
        <f t="shared" ref="F27:F31" si="4">+D27-E27</f>
        <v>236.61</v>
      </c>
      <c r="G27" s="54">
        <v>1436</v>
      </c>
      <c r="H27" s="45"/>
      <c r="I27" s="46"/>
      <c r="J27" s="47"/>
      <c r="K27" s="31"/>
      <c r="L27" s="19"/>
    </row>
    <row r="28" spans="1:12" x14ac:dyDescent="0.25">
      <c r="A28" s="15"/>
      <c r="B28" s="31"/>
      <c r="C28" s="31"/>
      <c r="D28" s="61"/>
      <c r="E28" s="67"/>
      <c r="F28" s="20">
        <f t="shared" si="4"/>
        <v>0</v>
      </c>
      <c r="G28" s="54"/>
      <c r="H28" s="45"/>
      <c r="I28" s="46"/>
      <c r="J28" s="47"/>
      <c r="K28" s="17"/>
      <c r="L28" s="20"/>
    </row>
    <row r="29" spans="1:12" x14ac:dyDescent="0.25">
      <c r="A29" s="15"/>
      <c r="B29" s="31"/>
      <c r="C29" s="31"/>
      <c r="D29" s="63"/>
      <c r="E29" s="67"/>
      <c r="F29" s="20">
        <f t="shared" si="4"/>
        <v>0</v>
      </c>
      <c r="G29" s="54"/>
      <c r="H29" s="45"/>
      <c r="I29" s="46"/>
      <c r="J29" s="47"/>
      <c r="K29" s="17"/>
      <c r="L29" s="19"/>
    </row>
    <row r="30" spans="1:12" s="42" customFormat="1" x14ac:dyDescent="0.25">
      <c r="A30" s="16"/>
      <c r="B30" s="31"/>
      <c r="C30" s="31"/>
      <c r="D30" s="63"/>
      <c r="E30" s="67"/>
      <c r="F30" s="20">
        <f t="shared" si="4"/>
        <v>0</v>
      </c>
      <c r="G30" s="54"/>
      <c r="H30" s="45"/>
      <c r="I30" s="46"/>
      <c r="J30" s="47"/>
      <c r="K30" s="31"/>
      <c r="L30" s="19"/>
    </row>
    <row r="31" spans="1:12" s="42" customFormat="1" x14ac:dyDescent="0.25">
      <c r="A31" s="15"/>
      <c r="B31" s="31"/>
      <c r="C31" s="31"/>
      <c r="D31" s="63"/>
      <c r="E31" s="67"/>
      <c r="F31" s="20">
        <f t="shared" si="4"/>
        <v>0</v>
      </c>
      <c r="G31" s="54"/>
      <c r="H31" s="45"/>
      <c r="I31" s="46"/>
      <c r="J31" s="47"/>
      <c r="K31" s="31"/>
      <c r="L31" s="19"/>
    </row>
    <row r="32" spans="1:12" ht="15.75" x14ac:dyDescent="0.25">
      <c r="A32" s="10"/>
      <c r="B32" s="9"/>
      <c r="C32" s="11" t="s">
        <v>4</v>
      </c>
      <c r="D32" s="64">
        <f>SUM(D8:D29)</f>
        <v>9250.51</v>
      </c>
      <c r="E32" s="73"/>
      <c r="F32" s="55"/>
      <c r="G32" s="56"/>
      <c r="H32" s="45"/>
      <c r="I32" s="46"/>
      <c r="J32" s="47"/>
      <c r="K32" s="17"/>
      <c r="L32" s="19"/>
    </row>
    <row r="33" spans="1:12" x14ac:dyDescent="0.25">
      <c r="A33" s="2"/>
      <c r="B33" s="2"/>
      <c r="C33" s="2"/>
      <c r="D33" s="3"/>
      <c r="H33" s="45"/>
      <c r="I33" s="46"/>
      <c r="J33" s="47"/>
      <c r="K33" s="17"/>
      <c r="L33" s="19"/>
    </row>
    <row r="34" spans="1:12" x14ac:dyDescent="0.25">
      <c r="A34" s="2"/>
      <c r="B34" s="2"/>
      <c r="C34" s="2"/>
      <c r="D34" s="3"/>
      <c r="H34" s="45"/>
      <c r="I34" s="46"/>
      <c r="J34" s="47"/>
      <c r="K34" s="17"/>
      <c r="L34" s="19"/>
    </row>
    <row r="35" spans="1:12" x14ac:dyDescent="0.25">
      <c r="A35" s="2"/>
      <c r="B35" s="12" t="s">
        <v>5</v>
      </c>
      <c r="C35" s="2"/>
      <c r="D35" s="3"/>
      <c r="H35" s="45"/>
      <c r="I35" s="46"/>
      <c r="J35" s="47"/>
      <c r="K35" s="17"/>
      <c r="L35" s="19"/>
    </row>
    <row r="36" spans="1:12" x14ac:dyDescent="0.25">
      <c r="A36" s="23"/>
      <c r="B36" s="7"/>
      <c r="D36" s="4"/>
      <c r="H36" s="45"/>
      <c r="I36" s="46"/>
      <c r="J36" s="47"/>
      <c r="K36" s="17"/>
      <c r="L36" s="19"/>
    </row>
    <row r="37" spans="1:12" x14ac:dyDescent="0.25">
      <c r="A37" s="5"/>
      <c r="B37" s="2"/>
      <c r="C37" s="1"/>
      <c r="D37" s="4"/>
      <c r="H37" s="45"/>
      <c r="I37" s="46"/>
      <c r="J37" s="47"/>
      <c r="K37" s="17"/>
      <c r="L37" s="19"/>
    </row>
    <row r="38" spans="1:12" x14ac:dyDescent="0.25">
      <c r="A38" s="5"/>
      <c r="B38" s="1"/>
      <c r="C38" s="1"/>
      <c r="D38" s="4"/>
      <c r="H38" s="45"/>
      <c r="I38" s="46"/>
      <c r="J38" s="47"/>
      <c r="K38" s="17"/>
      <c r="L38" s="19"/>
    </row>
    <row r="39" spans="1:12" x14ac:dyDescent="0.25">
      <c r="A39" s="5"/>
      <c r="B39" s="1"/>
      <c r="C39" s="1"/>
      <c r="D39" s="4"/>
      <c r="H39" s="45"/>
      <c r="I39" s="46"/>
      <c r="J39" s="47"/>
      <c r="K39" s="18"/>
      <c r="L39" s="19"/>
    </row>
    <row r="40" spans="1:12" x14ac:dyDescent="0.25">
      <c r="A40" s="5"/>
      <c r="B40" s="1"/>
      <c r="C40" s="1"/>
      <c r="D40" s="4"/>
      <c r="H40" s="45"/>
      <c r="I40" s="46"/>
      <c r="J40" s="47"/>
      <c r="K40" s="21"/>
      <c r="L40" s="22"/>
    </row>
    <row r="41" spans="1:12" x14ac:dyDescent="0.25">
      <c r="A41" s="5"/>
      <c r="B41" s="1"/>
      <c r="C41" s="1"/>
      <c r="D41" s="4"/>
      <c r="H41" s="42"/>
      <c r="I41" s="43"/>
      <c r="J41" s="43"/>
      <c r="K41" s="2"/>
      <c r="L41" s="3"/>
    </row>
    <row r="42" spans="1:12" x14ac:dyDescent="0.25">
      <c r="A42" s="5"/>
      <c r="B42" s="1"/>
      <c r="C42" s="1"/>
      <c r="D42" s="4"/>
      <c r="H42" s="42"/>
      <c r="I42" s="44"/>
      <c r="J42" s="44"/>
      <c r="K42" s="18"/>
      <c r="L42" s="18"/>
    </row>
    <row r="43" spans="1:12" x14ac:dyDescent="0.25">
      <c r="A43" s="2"/>
      <c r="B43" s="12" t="s">
        <v>6</v>
      </c>
      <c r="C43" s="12" t="s">
        <v>7</v>
      </c>
      <c r="D43" s="13" t="s">
        <v>8</v>
      </c>
      <c r="H43" s="42"/>
      <c r="I43" s="44"/>
      <c r="J43" s="44"/>
      <c r="K43" s="18"/>
      <c r="L43" s="18"/>
    </row>
    <row r="44" spans="1:12" x14ac:dyDescent="0.25">
      <c r="A44" s="5"/>
      <c r="B44" s="1"/>
      <c r="C44" s="1"/>
      <c r="D44" s="4"/>
    </row>
    <row r="45" spans="1:12" x14ac:dyDescent="0.25">
      <c r="A45" s="5"/>
      <c r="B45" s="1"/>
      <c r="C45" s="1"/>
      <c r="D45" s="4"/>
    </row>
    <row r="46" spans="1:12" x14ac:dyDescent="0.25">
      <c r="A46" s="1"/>
      <c r="B46" s="1"/>
      <c r="C46" s="1"/>
      <c r="D46" s="1"/>
    </row>
  </sheetData>
  <mergeCells count="1">
    <mergeCell ref="B3:C3"/>
  </mergeCells>
  <pageMargins left="0.7" right="0.7" top="0.75" bottom="0.75" header="0.3" footer="0.3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Codes!$A$2:$A$142</xm:f>
          </x14:formula1>
          <xm:sqref>G8:G31</xm:sqref>
        </x14:dataValidation>
        <x14:dataValidation type="list" allowBlank="1" showInputMessage="1" showErrorMessage="1" xr:uid="{00000000-0002-0000-0000-000001000000}">
          <x14:formula1>
            <xm:f>Codes!$G$2:$G$114</xm:f>
          </x14:formula1>
          <xm:sqref>B8:B31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5"/>
  <sheetViews>
    <sheetView topLeftCell="A25" workbookViewId="0">
      <selection activeCell="P90" sqref="P90"/>
    </sheetView>
  </sheetViews>
  <sheetFormatPr defaultRowHeight="15" x14ac:dyDescent="0.25"/>
  <sheetData>
    <row r="1" spans="1:7" x14ac:dyDescent="0.25">
      <c r="A1" s="33" t="s">
        <v>13</v>
      </c>
      <c r="B1" s="34"/>
      <c r="C1" s="29"/>
      <c r="D1" s="29"/>
      <c r="E1" s="29"/>
      <c r="F1" s="29"/>
      <c r="G1" s="29"/>
    </row>
    <row r="2" spans="1:7" x14ac:dyDescent="0.25">
      <c r="A2" s="35">
        <v>101</v>
      </c>
      <c r="B2" s="36" t="s">
        <v>17</v>
      </c>
      <c r="C2" s="29"/>
      <c r="D2" s="29"/>
      <c r="E2" s="29"/>
      <c r="F2" s="29"/>
      <c r="G2" s="31" t="s">
        <v>18</v>
      </c>
    </row>
    <row r="3" spans="1:7" x14ac:dyDescent="0.25">
      <c r="A3" s="37">
        <v>1108</v>
      </c>
      <c r="B3" s="38" t="s">
        <v>19</v>
      </c>
      <c r="C3" s="29"/>
      <c r="D3" s="29"/>
      <c r="E3" s="29"/>
      <c r="F3" s="29"/>
      <c r="G3" s="30" t="s">
        <v>20</v>
      </c>
    </row>
    <row r="4" spans="1:7" x14ac:dyDescent="0.25">
      <c r="A4" s="37">
        <v>1121</v>
      </c>
      <c r="B4" s="38" t="s">
        <v>21</v>
      </c>
      <c r="C4" s="29"/>
      <c r="D4" s="29"/>
      <c r="E4" s="29"/>
      <c r="F4" s="29"/>
      <c r="G4" s="31" t="s">
        <v>22</v>
      </c>
    </row>
    <row r="5" spans="1:7" x14ac:dyDescent="0.25">
      <c r="A5" s="37">
        <v>1122</v>
      </c>
      <c r="B5" s="38" t="s">
        <v>23</v>
      </c>
      <c r="C5" s="29"/>
      <c r="D5" s="29"/>
      <c r="E5" s="29"/>
      <c r="F5" s="29"/>
      <c r="G5" s="31" t="s">
        <v>339</v>
      </c>
    </row>
    <row r="6" spans="1:7" x14ac:dyDescent="0.25">
      <c r="A6" s="37">
        <v>1123</v>
      </c>
      <c r="B6" s="38" t="s">
        <v>24</v>
      </c>
      <c r="C6" s="29"/>
      <c r="D6" s="29"/>
      <c r="E6" s="29"/>
      <c r="F6" s="29"/>
      <c r="G6" s="32" t="s">
        <v>16</v>
      </c>
    </row>
    <row r="7" spans="1:7" x14ac:dyDescent="0.25">
      <c r="A7" s="37">
        <v>1125</v>
      </c>
      <c r="B7" s="38" t="s">
        <v>26</v>
      </c>
      <c r="C7" s="29"/>
      <c r="D7" s="29"/>
      <c r="E7" s="29"/>
      <c r="F7" s="29"/>
      <c r="G7" s="32" t="s">
        <v>385</v>
      </c>
    </row>
    <row r="8" spans="1:7" x14ac:dyDescent="0.25">
      <c r="A8" s="37">
        <v>1135</v>
      </c>
      <c r="B8" s="38" t="s">
        <v>28</v>
      </c>
      <c r="C8" s="29"/>
      <c r="D8" s="29"/>
      <c r="E8" s="29"/>
      <c r="F8" s="29"/>
      <c r="G8" s="32" t="s">
        <v>25</v>
      </c>
    </row>
    <row r="9" spans="1:7" x14ac:dyDescent="0.25">
      <c r="A9" s="37">
        <v>1136</v>
      </c>
      <c r="B9" s="38" t="s">
        <v>30</v>
      </c>
      <c r="C9" s="29"/>
      <c r="D9" s="29"/>
      <c r="E9" s="29"/>
      <c r="F9" s="29"/>
      <c r="G9" s="32" t="s">
        <v>27</v>
      </c>
    </row>
    <row r="10" spans="1:7" x14ac:dyDescent="0.25">
      <c r="A10" s="37">
        <v>1141</v>
      </c>
      <c r="B10" s="38" t="s">
        <v>32</v>
      </c>
      <c r="C10" s="29"/>
      <c r="D10" s="29"/>
      <c r="E10" s="29"/>
      <c r="F10" s="29"/>
      <c r="G10" s="32" t="s">
        <v>29</v>
      </c>
    </row>
    <row r="11" spans="1:7" x14ac:dyDescent="0.25">
      <c r="A11" s="37">
        <v>1151</v>
      </c>
      <c r="B11" s="38" t="s">
        <v>34</v>
      </c>
      <c r="C11" s="29"/>
      <c r="D11" s="29"/>
      <c r="E11" s="29"/>
      <c r="F11" s="29"/>
      <c r="G11" s="32" t="s">
        <v>344</v>
      </c>
    </row>
    <row r="12" spans="1:7" x14ac:dyDescent="0.25">
      <c r="A12" s="37">
        <v>1157</v>
      </c>
      <c r="B12" s="38" t="s">
        <v>36</v>
      </c>
      <c r="C12" s="29"/>
      <c r="D12" s="29"/>
      <c r="E12" s="29"/>
      <c r="F12" s="29"/>
      <c r="G12" s="31" t="s">
        <v>31</v>
      </c>
    </row>
    <row r="13" spans="1:7" x14ac:dyDescent="0.25">
      <c r="A13" s="37">
        <v>1158</v>
      </c>
      <c r="B13" s="38" t="s">
        <v>38</v>
      </c>
      <c r="C13" s="29"/>
      <c r="D13" s="29"/>
      <c r="E13" s="29"/>
      <c r="F13" s="29"/>
      <c r="G13" s="31" t="s">
        <v>33</v>
      </c>
    </row>
    <row r="14" spans="1:7" x14ac:dyDescent="0.25">
      <c r="A14" s="37">
        <v>1161</v>
      </c>
      <c r="B14" s="38" t="s">
        <v>40</v>
      </c>
      <c r="C14" s="29"/>
      <c r="D14" s="29"/>
      <c r="E14" s="29"/>
      <c r="F14" s="29"/>
      <c r="G14" s="32" t="s">
        <v>35</v>
      </c>
    </row>
    <row r="15" spans="1:7" x14ac:dyDescent="0.25">
      <c r="A15" s="38">
        <v>1162</v>
      </c>
      <c r="B15" s="38" t="s">
        <v>42</v>
      </c>
      <c r="C15" s="29"/>
      <c r="D15" s="29"/>
      <c r="E15" s="29"/>
      <c r="F15" s="29"/>
      <c r="G15" s="32" t="s">
        <v>399</v>
      </c>
    </row>
    <row r="16" spans="1:7" x14ac:dyDescent="0.25">
      <c r="A16" s="34">
        <v>1163</v>
      </c>
      <c r="B16" s="38" t="s">
        <v>44</v>
      </c>
      <c r="C16" s="29"/>
      <c r="D16" s="29"/>
      <c r="E16" s="29"/>
      <c r="F16" s="29"/>
      <c r="G16" s="32" t="s">
        <v>347</v>
      </c>
    </row>
    <row r="17" spans="1:7" x14ac:dyDescent="0.25">
      <c r="A17" s="38"/>
      <c r="B17" s="39" t="s">
        <v>46</v>
      </c>
      <c r="C17" s="29"/>
      <c r="D17" s="29"/>
      <c r="E17" s="29"/>
      <c r="F17" s="29"/>
      <c r="G17" s="31" t="s">
        <v>37</v>
      </c>
    </row>
    <row r="18" spans="1:7" x14ac:dyDescent="0.25">
      <c r="A18" s="38"/>
      <c r="B18" s="38"/>
      <c r="C18" s="29"/>
      <c r="D18" s="29"/>
      <c r="E18" s="29"/>
      <c r="F18" s="29"/>
      <c r="G18" s="31" t="s">
        <v>39</v>
      </c>
    </row>
    <row r="19" spans="1:7" x14ac:dyDescent="0.25">
      <c r="A19" s="40">
        <v>1200</v>
      </c>
      <c r="B19" s="36" t="s">
        <v>49</v>
      </c>
      <c r="C19" s="29"/>
      <c r="D19" s="29"/>
      <c r="E19" s="29"/>
      <c r="F19" s="29"/>
      <c r="G19" s="31" t="s">
        <v>343</v>
      </c>
    </row>
    <row r="20" spans="1:7" x14ac:dyDescent="0.25">
      <c r="A20" s="38"/>
      <c r="B20" s="39" t="s">
        <v>51</v>
      </c>
      <c r="C20" s="29"/>
      <c r="D20" s="29"/>
      <c r="E20" s="29"/>
      <c r="F20" s="29"/>
      <c r="G20" s="31" t="s">
        <v>41</v>
      </c>
    </row>
    <row r="21" spans="1:7" x14ac:dyDescent="0.25">
      <c r="A21" s="38"/>
      <c r="B21" s="38"/>
      <c r="C21" s="29"/>
      <c r="D21" s="29"/>
      <c r="E21" s="29"/>
      <c r="F21" s="29"/>
      <c r="G21" s="31" t="s">
        <v>43</v>
      </c>
    </row>
    <row r="22" spans="1:7" x14ac:dyDescent="0.25">
      <c r="A22" s="40">
        <v>103</v>
      </c>
      <c r="B22" s="36" t="s">
        <v>54</v>
      </c>
      <c r="C22" s="29"/>
      <c r="D22" s="29"/>
      <c r="E22" s="29"/>
      <c r="F22" s="29"/>
      <c r="G22" s="31" t="s">
        <v>45</v>
      </c>
    </row>
    <row r="23" spans="1:7" x14ac:dyDescent="0.25">
      <c r="A23" s="37">
        <v>1339</v>
      </c>
      <c r="B23" s="38" t="s">
        <v>56</v>
      </c>
      <c r="C23" s="29"/>
      <c r="D23" s="29"/>
      <c r="E23" s="29"/>
      <c r="F23" s="29"/>
      <c r="G23" s="31" t="s">
        <v>47</v>
      </c>
    </row>
    <row r="24" spans="1:7" x14ac:dyDescent="0.25">
      <c r="A24" s="37">
        <v>1344</v>
      </c>
      <c r="B24" s="38" t="s">
        <v>58</v>
      </c>
      <c r="C24" s="29"/>
      <c r="D24" s="29"/>
      <c r="E24" s="29"/>
      <c r="F24" s="29"/>
      <c r="G24" s="31" t="s">
        <v>48</v>
      </c>
    </row>
    <row r="25" spans="1:7" x14ac:dyDescent="0.25">
      <c r="A25" s="37">
        <v>1345</v>
      </c>
      <c r="B25" s="38" t="s">
        <v>59</v>
      </c>
      <c r="C25" s="29"/>
      <c r="D25" s="29"/>
      <c r="E25" s="29"/>
      <c r="F25" s="29"/>
      <c r="G25" s="31" t="s">
        <v>387</v>
      </c>
    </row>
    <row r="26" spans="1:7" x14ac:dyDescent="0.25">
      <c r="A26" s="37">
        <v>1348</v>
      </c>
      <c r="B26" s="38" t="s">
        <v>61</v>
      </c>
      <c r="C26" s="29"/>
      <c r="D26" s="29"/>
      <c r="E26" s="29"/>
      <c r="F26" s="29"/>
      <c r="G26" s="31" t="s">
        <v>384</v>
      </c>
    </row>
    <row r="27" spans="1:7" x14ac:dyDescent="0.25">
      <c r="A27" s="37">
        <v>1349</v>
      </c>
      <c r="B27" s="38" t="s">
        <v>63</v>
      </c>
      <c r="C27" s="29"/>
      <c r="D27" s="29"/>
      <c r="E27" s="29"/>
      <c r="F27" s="29"/>
      <c r="G27" s="31" t="s">
        <v>50</v>
      </c>
    </row>
    <row r="28" spans="1:7" x14ac:dyDescent="0.25">
      <c r="A28" s="37">
        <v>1372</v>
      </c>
      <c r="B28" s="38" t="s">
        <v>64</v>
      </c>
      <c r="C28" s="29"/>
      <c r="D28" s="29"/>
      <c r="E28" s="29"/>
      <c r="F28" s="29"/>
      <c r="G28" s="31" t="s">
        <v>52</v>
      </c>
    </row>
    <row r="29" spans="1:7" x14ac:dyDescent="0.25">
      <c r="A29" s="37">
        <v>1373</v>
      </c>
      <c r="B29" s="38" t="s">
        <v>66</v>
      </c>
      <c r="C29" s="29"/>
      <c r="D29" s="29"/>
      <c r="E29" s="29"/>
      <c r="F29" s="29"/>
      <c r="G29" s="32" t="s">
        <v>53</v>
      </c>
    </row>
    <row r="30" spans="1:7" x14ac:dyDescent="0.25">
      <c r="A30" s="37">
        <v>1375</v>
      </c>
      <c r="B30" s="38" t="s">
        <v>68</v>
      </c>
      <c r="C30" s="29"/>
      <c r="D30" s="29"/>
      <c r="E30" s="29"/>
      <c r="F30" s="29"/>
      <c r="G30" s="32" t="s">
        <v>193</v>
      </c>
    </row>
    <row r="31" spans="1:7" x14ac:dyDescent="0.25">
      <c r="A31" s="38"/>
      <c r="B31" s="39" t="s">
        <v>70</v>
      </c>
      <c r="C31" s="29"/>
      <c r="D31" s="29"/>
      <c r="E31" s="29"/>
      <c r="F31" s="29"/>
      <c r="G31" s="32" t="s">
        <v>367</v>
      </c>
    </row>
    <row r="32" spans="1:7" x14ac:dyDescent="0.25">
      <c r="A32" s="38"/>
      <c r="B32" s="39"/>
      <c r="C32" s="29"/>
      <c r="D32" s="29"/>
      <c r="E32" s="29"/>
      <c r="F32" s="29"/>
      <c r="G32" s="31" t="s">
        <v>55</v>
      </c>
    </row>
    <row r="33" spans="1:7" x14ac:dyDescent="0.25">
      <c r="A33" s="40">
        <v>104</v>
      </c>
      <c r="B33" s="36" t="s">
        <v>73</v>
      </c>
      <c r="C33" s="29"/>
      <c r="D33" s="29"/>
      <c r="E33" s="29"/>
      <c r="F33" s="29"/>
      <c r="G33" s="31" t="s">
        <v>393</v>
      </c>
    </row>
    <row r="34" spans="1:7" x14ac:dyDescent="0.25">
      <c r="A34" s="37">
        <v>1414</v>
      </c>
      <c r="B34" s="38" t="s">
        <v>75</v>
      </c>
      <c r="C34" s="29"/>
      <c r="D34" s="29"/>
      <c r="E34" s="29"/>
      <c r="F34" s="29"/>
      <c r="G34" s="31" t="s">
        <v>57</v>
      </c>
    </row>
    <row r="35" spans="1:7" x14ac:dyDescent="0.25">
      <c r="A35" s="37">
        <v>1415</v>
      </c>
      <c r="B35" s="38" t="s">
        <v>77</v>
      </c>
      <c r="C35" s="29"/>
      <c r="D35" s="29"/>
      <c r="E35" s="29"/>
      <c r="F35" s="29"/>
      <c r="G35" s="32" t="s">
        <v>9</v>
      </c>
    </row>
    <row r="36" spans="1:7" x14ac:dyDescent="0.25">
      <c r="A36" s="37">
        <v>1436</v>
      </c>
      <c r="B36" s="38" t="s">
        <v>79</v>
      </c>
      <c r="C36" s="29"/>
      <c r="D36" s="29"/>
      <c r="E36" s="29"/>
      <c r="F36" s="29"/>
      <c r="G36" s="32" t="s">
        <v>60</v>
      </c>
    </row>
    <row r="37" spans="1:7" x14ac:dyDescent="0.25">
      <c r="A37" s="37">
        <v>1439</v>
      </c>
      <c r="B37" s="38" t="s">
        <v>81</v>
      </c>
      <c r="C37" s="29"/>
      <c r="D37" s="29"/>
      <c r="E37" s="29"/>
      <c r="F37" s="29"/>
      <c r="G37" s="32" t="s">
        <v>383</v>
      </c>
    </row>
    <row r="38" spans="1:7" x14ac:dyDescent="0.25">
      <c r="A38" s="37">
        <v>1441</v>
      </c>
      <c r="B38" s="38" t="s">
        <v>83</v>
      </c>
      <c r="C38" s="29"/>
      <c r="D38" s="29"/>
      <c r="E38" s="29"/>
      <c r="F38" s="29"/>
      <c r="G38" s="32" t="s">
        <v>62</v>
      </c>
    </row>
    <row r="39" spans="1:7" x14ac:dyDescent="0.25">
      <c r="A39" s="37">
        <v>1443</v>
      </c>
      <c r="B39" s="38" t="s">
        <v>85</v>
      </c>
      <c r="C39" s="29"/>
      <c r="D39" s="29"/>
      <c r="E39" s="29"/>
      <c r="F39" s="29"/>
      <c r="G39" s="32" t="s">
        <v>403</v>
      </c>
    </row>
    <row r="40" spans="1:7" x14ac:dyDescent="0.25">
      <c r="A40" s="37">
        <v>1444</v>
      </c>
      <c r="B40" s="38" t="s">
        <v>87</v>
      </c>
      <c r="C40" s="29"/>
      <c r="D40" s="29"/>
      <c r="E40" s="29"/>
      <c r="F40" s="29"/>
      <c r="G40" s="32" t="s">
        <v>391</v>
      </c>
    </row>
    <row r="41" spans="1:7" x14ac:dyDescent="0.25">
      <c r="A41" s="37">
        <v>1445</v>
      </c>
      <c r="B41" s="38" t="s">
        <v>89</v>
      </c>
      <c r="C41" s="29"/>
      <c r="D41" s="29"/>
      <c r="E41" s="29"/>
      <c r="F41" s="29"/>
      <c r="G41" s="31" t="s">
        <v>346</v>
      </c>
    </row>
    <row r="42" spans="1:7" x14ac:dyDescent="0.25">
      <c r="A42" s="37">
        <v>1446</v>
      </c>
      <c r="B42" s="38" t="s">
        <v>91</v>
      </c>
      <c r="C42" s="29"/>
      <c r="D42" s="29"/>
      <c r="E42" s="29"/>
      <c r="F42" s="29"/>
      <c r="G42" s="31" t="s">
        <v>65</v>
      </c>
    </row>
    <row r="43" spans="1:7" x14ac:dyDescent="0.25">
      <c r="A43" s="37">
        <v>1450</v>
      </c>
      <c r="B43" s="38" t="s">
        <v>93</v>
      </c>
      <c r="C43" s="29"/>
      <c r="D43" s="29"/>
      <c r="E43" s="29"/>
      <c r="F43" s="29"/>
      <c r="G43" s="31" t="s">
        <v>369</v>
      </c>
    </row>
    <row r="44" spans="1:7" x14ac:dyDescent="0.25">
      <c r="A44" s="37">
        <v>1452</v>
      </c>
      <c r="B44" s="38" t="s">
        <v>95</v>
      </c>
      <c r="C44" s="29"/>
      <c r="D44" s="29"/>
      <c r="E44" s="29"/>
      <c r="F44" s="29"/>
      <c r="G44" s="31" t="s">
        <v>67</v>
      </c>
    </row>
    <row r="45" spans="1:7" x14ac:dyDescent="0.25">
      <c r="A45" s="37">
        <v>1456</v>
      </c>
      <c r="B45" s="38" t="s">
        <v>97</v>
      </c>
      <c r="C45" s="29"/>
      <c r="D45" s="29"/>
      <c r="E45" s="29"/>
      <c r="F45" s="29"/>
      <c r="G45" s="31" t="s">
        <v>345</v>
      </c>
    </row>
    <row r="46" spans="1:7" x14ac:dyDescent="0.25">
      <c r="A46" s="37">
        <v>1457</v>
      </c>
      <c r="B46" s="38" t="s">
        <v>99</v>
      </c>
      <c r="C46" s="29"/>
      <c r="D46" s="29"/>
      <c r="E46" s="29"/>
      <c r="F46" s="29"/>
      <c r="G46" s="31" t="s">
        <v>194</v>
      </c>
    </row>
    <row r="47" spans="1:7" x14ac:dyDescent="0.25">
      <c r="A47" s="38"/>
      <c r="B47" s="39" t="s">
        <v>101</v>
      </c>
      <c r="C47" s="29"/>
      <c r="D47" s="29"/>
      <c r="E47" s="29"/>
      <c r="F47" s="29"/>
      <c r="G47" s="31" t="s">
        <v>69</v>
      </c>
    </row>
    <row r="48" spans="1:7" x14ac:dyDescent="0.25">
      <c r="A48" s="38"/>
      <c r="B48" s="38"/>
      <c r="C48" s="29"/>
      <c r="D48" s="29"/>
      <c r="E48" s="29"/>
      <c r="F48" s="29"/>
      <c r="G48" s="32" t="s">
        <v>71</v>
      </c>
    </row>
    <row r="49" spans="1:7" x14ac:dyDescent="0.25">
      <c r="A49" s="36">
        <v>105</v>
      </c>
      <c r="B49" s="36" t="s">
        <v>104</v>
      </c>
      <c r="C49" s="29"/>
      <c r="D49" s="29"/>
      <c r="E49" s="29"/>
      <c r="F49" s="29"/>
      <c r="G49" s="31" t="s">
        <v>72</v>
      </c>
    </row>
    <row r="50" spans="1:7" x14ac:dyDescent="0.25">
      <c r="A50" s="41"/>
      <c r="B50" s="41"/>
      <c r="C50" s="29"/>
      <c r="D50" s="29"/>
      <c r="E50" s="29"/>
      <c r="F50" s="29"/>
      <c r="G50" s="31" t="s">
        <v>74</v>
      </c>
    </row>
    <row r="51" spans="1:7" x14ac:dyDescent="0.25">
      <c r="A51" s="41"/>
      <c r="B51" s="41"/>
      <c r="C51" s="29"/>
      <c r="D51" s="29"/>
      <c r="E51" s="29"/>
      <c r="F51" s="29"/>
      <c r="G51" s="32" t="s">
        <v>76</v>
      </c>
    </row>
    <row r="52" spans="1:7" x14ac:dyDescent="0.25">
      <c r="A52" s="40">
        <v>106</v>
      </c>
      <c r="B52" s="36" t="s">
        <v>108</v>
      </c>
      <c r="C52" s="29"/>
      <c r="D52" s="29"/>
      <c r="E52" s="29"/>
      <c r="F52" s="29"/>
      <c r="G52" s="32" t="s">
        <v>368</v>
      </c>
    </row>
    <row r="53" spans="1:7" x14ac:dyDescent="0.25">
      <c r="A53" s="37">
        <v>1601</v>
      </c>
      <c r="B53" s="38" t="s">
        <v>17</v>
      </c>
      <c r="C53" s="29"/>
      <c r="D53" s="29"/>
      <c r="E53" s="29"/>
      <c r="F53" s="29"/>
      <c r="G53" s="31" t="s">
        <v>78</v>
      </c>
    </row>
    <row r="54" spans="1:7" x14ac:dyDescent="0.25">
      <c r="A54" s="37">
        <v>1610</v>
      </c>
      <c r="B54" s="38" t="s">
        <v>111</v>
      </c>
      <c r="C54" s="29"/>
      <c r="D54" s="29"/>
      <c r="E54" s="29"/>
      <c r="F54" s="29"/>
      <c r="G54" s="31" t="s">
        <v>80</v>
      </c>
    </row>
    <row r="55" spans="1:7" x14ac:dyDescent="0.25">
      <c r="A55" s="37">
        <v>1611</v>
      </c>
      <c r="B55" s="38" t="s">
        <v>113</v>
      </c>
      <c r="C55" s="29"/>
      <c r="D55" s="29"/>
      <c r="E55" s="29"/>
      <c r="F55" s="29"/>
      <c r="G55" s="31" t="s">
        <v>390</v>
      </c>
    </row>
    <row r="56" spans="1:7" x14ac:dyDescent="0.25">
      <c r="A56" s="37">
        <v>1612</v>
      </c>
      <c r="B56" s="38" t="s">
        <v>115</v>
      </c>
      <c r="C56" s="29"/>
      <c r="D56" s="29"/>
      <c r="E56" s="29"/>
      <c r="F56" s="29"/>
      <c r="G56" s="31" t="s">
        <v>82</v>
      </c>
    </row>
    <row r="57" spans="1:7" x14ac:dyDescent="0.25">
      <c r="A57" s="37">
        <v>1614</v>
      </c>
      <c r="B57" s="38" t="s">
        <v>117</v>
      </c>
      <c r="C57" s="29"/>
      <c r="D57" s="29"/>
      <c r="E57" s="29"/>
      <c r="F57" s="29"/>
      <c r="G57" s="31" t="s">
        <v>84</v>
      </c>
    </row>
    <row r="58" spans="1:7" x14ac:dyDescent="0.25">
      <c r="A58" s="37">
        <v>1616</v>
      </c>
      <c r="B58" s="38" t="s">
        <v>119</v>
      </c>
      <c r="C58" s="29"/>
      <c r="D58" s="29"/>
      <c r="E58" s="29"/>
      <c r="F58" s="29"/>
      <c r="G58" s="31" t="s">
        <v>86</v>
      </c>
    </row>
    <row r="59" spans="1:7" x14ac:dyDescent="0.25">
      <c r="A59" s="37">
        <v>1625</v>
      </c>
      <c r="B59" s="38" t="s">
        <v>121</v>
      </c>
      <c r="C59" s="29"/>
      <c r="D59" s="29"/>
      <c r="E59" s="29"/>
      <c r="F59" s="29"/>
      <c r="G59" s="31" t="s">
        <v>88</v>
      </c>
    </row>
    <row r="60" spans="1:7" x14ac:dyDescent="0.25">
      <c r="A60" s="37">
        <v>1638</v>
      </c>
      <c r="B60" s="38" t="s">
        <v>123</v>
      </c>
      <c r="C60" s="29"/>
      <c r="D60" s="29"/>
      <c r="E60" s="29"/>
      <c r="F60" s="29"/>
      <c r="G60" s="31" t="s">
        <v>90</v>
      </c>
    </row>
    <row r="61" spans="1:7" x14ac:dyDescent="0.25">
      <c r="A61" s="37">
        <v>1639</v>
      </c>
      <c r="B61" s="38" t="s">
        <v>125</v>
      </c>
      <c r="C61" s="29"/>
      <c r="D61" s="29"/>
      <c r="E61" s="29"/>
      <c r="F61" s="29"/>
      <c r="G61" s="31" t="s">
        <v>92</v>
      </c>
    </row>
    <row r="62" spans="1:7" x14ac:dyDescent="0.25">
      <c r="A62" s="37"/>
      <c r="B62" s="39" t="s">
        <v>108</v>
      </c>
      <c r="C62" s="29"/>
      <c r="D62" s="29"/>
      <c r="E62" s="29"/>
      <c r="F62" s="29"/>
      <c r="G62" s="31" t="s">
        <v>94</v>
      </c>
    </row>
    <row r="63" spans="1:7" x14ac:dyDescent="0.25">
      <c r="A63" s="37"/>
      <c r="B63" s="38"/>
      <c r="C63" s="29"/>
      <c r="D63" s="29"/>
      <c r="E63" s="29"/>
      <c r="F63" s="29"/>
      <c r="G63" s="31" t="s">
        <v>341</v>
      </c>
    </row>
    <row r="64" spans="1:7" x14ac:dyDescent="0.25">
      <c r="A64" s="36">
        <v>107</v>
      </c>
      <c r="B64" s="34" t="s">
        <v>128</v>
      </c>
      <c r="C64" s="29"/>
      <c r="D64" s="29"/>
      <c r="E64" s="29"/>
      <c r="F64" s="29"/>
      <c r="G64" s="31" t="s">
        <v>96</v>
      </c>
    </row>
    <row r="65" spans="1:7" x14ac:dyDescent="0.25">
      <c r="A65" s="38">
        <v>1701</v>
      </c>
      <c r="B65" s="38" t="s">
        <v>129</v>
      </c>
      <c r="C65" s="29"/>
      <c r="D65" s="29"/>
      <c r="E65" s="29"/>
      <c r="F65" s="29"/>
      <c r="G65" s="31" t="s">
        <v>98</v>
      </c>
    </row>
    <row r="66" spans="1:7" x14ac:dyDescent="0.25">
      <c r="A66" s="38">
        <v>1702</v>
      </c>
      <c r="B66" s="38" t="s">
        <v>131</v>
      </c>
      <c r="C66" s="29"/>
      <c r="D66" s="29"/>
      <c r="E66" s="29"/>
      <c r="F66" s="29"/>
      <c r="G66" s="32" t="s">
        <v>100</v>
      </c>
    </row>
    <row r="67" spans="1:7" x14ac:dyDescent="0.25">
      <c r="A67" s="38">
        <v>1703</v>
      </c>
      <c r="B67" s="38" t="s">
        <v>133</v>
      </c>
      <c r="C67" s="29"/>
      <c r="D67" s="29"/>
      <c r="E67" s="29"/>
      <c r="F67" s="29"/>
      <c r="G67" s="32" t="s">
        <v>386</v>
      </c>
    </row>
    <row r="68" spans="1:7" x14ac:dyDescent="0.25">
      <c r="A68" s="38">
        <v>1704</v>
      </c>
      <c r="B68" s="38" t="s">
        <v>135</v>
      </c>
      <c r="C68" s="29"/>
      <c r="D68" s="29"/>
      <c r="E68" s="29"/>
      <c r="F68" s="29"/>
      <c r="G68" s="31" t="s">
        <v>102</v>
      </c>
    </row>
    <row r="69" spans="1:7" x14ac:dyDescent="0.25">
      <c r="A69" s="38">
        <v>1705</v>
      </c>
      <c r="B69" s="38" t="s">
        <v>137</v>
      </c>
      <c r="C69" s="29"/>
      <c r="D69" s="29"/>
      <c r="E69" s="29"/>
      <c r="F69" s="29"/>
      <c r="G69" s="31" t="s">
        <v>103</v>
      </c>
    </row>
    <row r="70" spans="1:7" x14ac:dyDescent="0.25">
      <c r="A70" s="38">
        <v>1706</v>
      </c>
      <c r="B70" s="38" t="s">
        <v>117</v>
      </c>
      <c r="C70" s="29"/>
      <c r="D70" s="29"/>
      <c r="E70" s="29"/>
      <c r="F70" s="29"/>
      <c r="G70" s="31" t="s">
        <v>105</v>
      </c>
    </row>
    <row r="71" spans="1:7" x14ac:dyDescent="0.25">
      <c r="A71" s="38">
        <v>1707</v>
      </c>
      <c r="B71" s="38" t="s">
        <v>140</v>
      </c>
      <c r="C71" s="29"/>
      <c r="D71" s="29"/>
      <c r="E71" s="29"/>
      <c r="F71" s="29"/>
      <c r="G71" s="32" t="s">
        <v>106</v>
      </c>
    </row>
    <row r="72" spans="1:7" x14ac:dyDescent="0.25">
      <c r="A72" s="38">
        <v>1708</v>
      </c>
      <c r="B72" s="38" t="s">
        <v>113</v>
      </c>
      <c r="C72" s="29"/>
      <c r="D72" s="29"/>
      <c r="E72" s="29"/>
      <c r="F72" s="29"/>
      <c r="G72" s="32" t="s">
        <v>394</v>
      </c>
    </row>
    <row r="73" spans="1:7" x14ac:dyDescent="0.25">
      <c r="A73" s="38">
        <v>1709</v>
      </c>
      <c r="B73" s="38" t="s">
        <v>143</v>
      </c>
      <c r="C73" s="29"/>
      <c r="D73" s="29"/>
      <c r="E73" s="29"/>
      <c r="F73" s="29"/>
      <c r="G73" s="32" t="s">
        <v>405</v>
      </c>
    </row>
    <row r="74" spans="1:7" x14ac:dyDescent="0.25">
      <c r="A74" s="38">
        <v>2111</v>
      </c>
      <c r="B74" s="38" t="s">
        <v>145</v>
      </c>
      <c r="C74" s="29"/>
      <c r="D74" s="29"/>
      <c r="E74" s="29"/>
      <c r="F74" s="29"/>
      <c r="G74" s="32" t="s">
        <v>406</v>
      </c>
    </row>
    <row r="75" spans="1:7" x14ac:dyDescent="0.25">
      <c r="A75" s="38">
        <v>2112</v>
      </c>
      <c r="B75" s="38" t="s">
        <v>44</v>
      </c>
      <c r="C75" s="29"/>
      <c r="D75" s="29"/>
      <c r="E75" s="29"/>
      <c r="F75" s="29"/>
      <c r="G75" s="32" t="s">
        <v>389</v>
      </c>
    </row>
    <row r="76" spans="1:7" x14ac:dyDescent="0.25">
      <c r="A76" s="38">
        <v>2113</v>
      </c>
      <c r="B76" s="38" t="s">
        <v>146</v>
      </c>
      <c r="C76" s="29"/>
      <c r="D76" s="29"/>
      <c r="E76" s="29"/>
      <c r="F76" s="29"/>
      <c r="G76" s="32" t="s">
        <v>404</v>
      </c>
    </row>
    <row r="77" spans="1:7" x14ac:dyDescent="0.25">
      <c r="A77" s="38"/>
      <c r="B77" s="39" t="s">
        <v>147</v>
      </c>
      <c r="G77" s="31" t="s">
        <v>107</v>
      </c>
    </row>
    <row r="78" spans="1:7" x14ac:dyDescent="0.25">
      <c r="A78" s="38"/>
      <c r="B78" s="39"/>
      <c r="G78" s="31" t="s">
        <v>109</v>
      </c>
    </row>
    <row r="79" spans="1:7" x14ac:dyDescent="0.25">
      <c r="A79" s="38"/>
      <c r="B79" s="39"/>
      <c r="G79" s="31" t="s">
        <v>110</v>
      </c>
    </row>
    <row r="80" spans="1:7" x14ac:dyDescent="0.25">
      <c r="A80" s="36">
        <v>108</v>
      </c>
      <c r="B80" s="36" t="s">
        <v>148</v>
      </c>
      <c r="G80" s="31" t="s">
        <v>112</v>
      </c>
    </row>
    <row r="81" spans="1:7" x14ac:dyDescent="0.25">
      <c r="A81" s="38">
        <v>2201</v>
      </c>
      <c r="B81" s="38" t="s">
        <v>129</v>
      </c>
      <c r="G81" s="31" t="s">
        <v>114</v>
      </c>
    </row>
    <row r="82" spans="1:7" x14ac:dyDescent="0.25">
      <c r="A82" s="38">
        <v>2202</v>
      </c>
      <c r="B82" s="38" t="s">
        <v>149</v>
      </c>
      <c r="G82" s="31" t="s">
        <v>116</v>
      </c>
    </row>
    <row r="83" spans="1:7" x14ac:dyDescent="0.25">
      <c r="A83" s="38">
        <v>2203</v>
      </c>
      <c r="B83" s="38" t="s">
        <v>150</v>
      </c>
      <c r="G83" s="31" t="s">
        <v>388</v>
      </c>
    </row>
    <row r="84" spans="1:7" x14ac:dyDescent="0.25">
      <c r="A84" s="38">
        <v>2204</v>
      </c>
      <c r="B84" s="38" t="s">
        <v>151</v>
      </c>
      <c r="G84" s="31" t="s">
        <v>418</v>
      </c>
    </row>
    <row r="85" spans="1:7" x14ac:dyDescent="0.25">
      <c r="A85" s="38">
        <v>2205</v>
      </c>
      <c r="B85" s="38" t="s">
        <v>152</v>
      </c>
      <c r="G85" s="31" t="s">
        <v>415</v>
      </c>
    </row>
    <row r="86" spans="1:7" x14ac:dyDescent="0.25">
      <c r="A86" s="38">
        <v>2207</v>
      </c>
      <c r="B86" s="38" t="s">
        <v>125</v>
      </c>
      <c r="G86" s="32" t="s">
        <v>118</v>
      </c>
    </row>
    <row r="87" spans="1:7" x14ac:dyDescent="0.25">
      <c r="A87" s="38">
        <v>2208</v>
      </c>
      <c r="B87" s="38" t="s">
        <v>153</v>
      </c>
      <c r="G87" s="31" t="s">
        <v>120</v>
      </c>
    </row>
    <row r="88" spans="1:7" x14ac:dyDescent="0.25">
      <c r="A88" s="38">
        <v>1809</v>
      </c>
      <c r="B88" s="38" t="s">
        <v>117</v>
      </c>
      <c r="G88" s="31" t="s">
        <v>122</v>
      </c>
    </row>
    <row r="89" spans="1:7" x14ac:dyDescent="0.25">
      <c r="A89" s="38">
        <v>2210</v>
      </c>
      <c r="B89" s="38" t="s">
        <v>113</v>
      </c>
      <c r="G89" s="32" t="s">
        <v>124</v>
      </c>
    </row>
    <row r="90" spans="1:7" x14ac:dyDescent="0.25">
      <c r="A90" s="38">
        <v>2211</v>
      </c>
      <c r="B90" s="38" t="s">
        <v>154</v>
      </c>
      <c r="G90" s="32" t="s">
        <v>124</v>
      </c>
    </row>
    <row r="91" spans="1:7" x14ac:dyDescent="0.25">
      <c r="A91" s="38">
        <v>1812</v>
      </c>
      <c r="B91" s="38" t="s">
        <v>155</v>
      </c>
      <c r="G91" s="31" t="s">
        <v>365</v>
      </c>
    </row>
    <row r="92" spans="1:7" x14ac:dyDescent="0.25">
      <c r="A92" s="38">
        <v>2213</v>
      </c>
      <c r="B92" s="38" t="s">
        <v>156</v>
      </c>
      <c r="G92" s="31" t="s">
        <v>126</v>
      </c>
    </row>
    <row r="93" spans="1:7" x14ac:dyDescent="0.25">
      <c r="A93" s="38">
        <v>2214</v>
      </c>
      <c r="B93" s="38" t="s">
        <v>157</v>
      </c>
      <c r="G93" s="32" t="s">
        <v>127</v>
      </c>
    </row>
    <row r="94" spans="1:7" x14ac:dyDescent="0.25">
      <c r="A94" s="38"/>
      <c r="B94" s="39" t="s">
        <v>158</v>
      </c>
      <c r="G94" s="31" t="s">
        <v>127</v>
      </c>
    </row>
    <row r="95" spans="1:7" x14ac:dyDescent="0.25">
      <c r="A95" s="38"/>
      <c r="B95" s="38"/>
      <c r="G95" s="31" t="s">
        <v>401</v>
      </c>
    </row>
    <row r="96" spans="1:7" x14ac:dyDescent="0.25">
      <c r="A96" s="40">
        <v>109</v>
      </c>
      <c r="B96" s="36" t="s">
        <v>159</v>
      </c>
      <c r="G96" s="31" t="s">
        <v>130</v>
      </c>
    </row>
    <row r="97" spans="1:7" x14ac:dyDescent="0.25">
      <c r="A97" s="37">
        <v>1901</v>
      </c>
      <c r="B97" s="38" t="s">
        <v>113</v>
      </c>
      <c r="G97" s="32" t="s">
        <v>132</v>
      </c>
    </row>
    <row r="98" spans="1:7" x14ac:dyDescent="0.25">
      <c r="A98" s="37">
        <v>1902</v>
      </c>
      <c r="B98" s="38" t="s">
        <v>160</v>
      </c>
      <c r="G98" s="32" t="s">
        <v>370</v>
      </c>
    </row>
    <row r="99" spans="1:7" x14ac:dyDescent="0.25">
      <c r="A99" s="37">
        <v>1903</v>
      </c>
      <c r="B99" s="38" t="s">
        <v>140</v>
      </c>
      <c r="G99" s="30" t="s">
        <v>134</v>
      </c>
    </row>
    <row r="100" spans="1:7" x14ac:dyDescent="0.25">
      <c r="A100" s="37">
        <v>1904</v>
      </c>
      <c r="B100" s="38" t="s">
        <v>91</v>
      </c>
      <c r="G100" s="31" t="s">
        <v>136</v>
      </c>
    </row>
    <row r="101" spans="1:7" x14ac:dyDescent="0.25">
      <c r="A101" s="37">
        <v>1905</v>
      </c>
      <c r="B101" s="38" t="s">
        <v>161</v>
      </c>
      <c r="G101" s="31" t="s">
        <v>342</v>
      </c>
    </row>
    <row r="102" spans="1:7" x14ac:dyDescent="0.25">
      <c r="A102" s="37">
        <v>1906</v>
      </c>
      <c r="B102" s="38" t="s">
        <v>162</v>
      </c>
      <c r="G102" s="31" t="s">
        <v>138</v>
      </c>
    </row>
    <row r="103" spans="1:7" x14ac:dyDescent="0.25">
      <c r="A103" s="37">
        <v>1907</v>
      </c>
      <c r="B103" s="38" t="s">
        <v>163</v>
      </c>
      <c r="G103" s="31" t="s">
        <v>139</v>
      </c>
    </row>
    <row r="104" spans="1:7" x14ac:dyDescent="0.25">
      <c r="A104" s="37">
        <v>1908</v>
      </c>
      <c r="B104" s="38" t="s">
        <v>164</v>
      </c>
      <c r="G104" s="31" t="s">
        <v>141</v>
      </c>
    </row>
    <row r="105" spans="1:7" x14ac:dyDescent="0.25">
      <c r="A105" s="38"/>
      <c r="B105" s="39" t="s">
        <v>165</v>
      </c>
      <c r="G105" s="31" t="s">
        <v>349</v>
      </c>
    </row>
    <row r="106" spans="1:7" x14ac:dyDescent="0.25">
      <c r="A106" s="38"/>
      <c r="B106" s="39"/>
      <c r="G106" s="31" t="s">
        <v>142</v>
      </c>
    </row>
    <row r="107" spans="1:7" x14ac:dyDescent="0.25">
      <c r="A107" s="40">
        <v>110</v>
      </c>
      <c r="B107" s="36" t="s">
        <v>166</v>
      </c>
      <c r="G107" s="31" t="s">
        <v>144</v>
      </c>
    </row>
    <row r="108" spans="1:7" x14ac:dyDescent="0.25">
      <c r="A108" s="37">
        <v>2001</v>
      </c>
      <c r="B108" s="38" t="s">
        <v>167</v>
      </c>
      <c r="G108" s="31" t="s">
        <v>348</v>
      </c>
    </row>
    <row r="109" spans="1:7" x14ac:dyDescent="0.25">
      <c r="A109" s="37">
        <v>2002</v>
      </c>
      <c r="B109" s="38" t="s">
        <v>168</v>
      </c>
      <c r="G109" s="31" t="s">
        <v>366</v>
      </c>
    </row>
    <row r="110" spans="1:7" x14ac:dyDescent="0.25">
      <c r="A110" s="37">
        <v>2003</v>
      </c>
      <c r="B110" s="38" t="s">
        <v>169</v>
      </c>
      <c r="G110" s="31" t="s">
        <v>340</v>
      </c>
    </row>
    <row r="111" spans="1:7" x14ac:dyDescent="0.25">
      <c r="A111" s="37">
        <v>2004</v>
      </c>
      <c r="B111" s="38" t="s">
        <v>170</v>
      </c>
      <c r="G111" s="31" t="s">
        <v>338</v>
      </c>
    </row>
    <row r="112" spans="1:7" x14ac:dyDescent="0.25">
      <c r="A112" s="37">
        <v>2005</v>
      </c>
      <c r="B112" s="38" t="s">
        <v>171</v>
      </c>
      <c r="G112" s="29"/>
    </row>
    <row r="113" spans="1:7" x14ac:dyDescent="0.25">
      <c r="A113" s="37">
        <v>2006</v>
      </c>
      <c r="B113" s="38" t="s">
        <v>172</v>
      </c>
      <c r="G113" s="29"/>
    </row>
    <row r="114" spans="1:7" x14ac:dyDescent="0.25">
      <c r="A114" s="37">
        <v>2007</v>
      </c>
      <c r="B114" s="38" t="s">
        <v>173</v>
      </c>
      <c r="G114" s="29"/>
    </row>
    <row r="115" spans="1:7" x14ac:dyDescent="0.25">
      <c r="A115" s="37">
        <v>2008</v>
      </c>
      <c r="B115" s="38" t="s">
        <v>174</v>
      </c>
    </row>
    <row r="116" spans="1:7" x14ac:dyDescent="0.25">
      <c r="A116" s="37">
        <v>2009</v>
      </c>
      <c r="B116" s="38" t="s">
        <v>175</v>
      </c>
    </row>
    <row r="117" spans="1:7" x14ac:dyDescent="0.25">
      <c r="A117" s="38"/>
      <c r="B117" s="39" t="s">
        <v>176</v>
      </c>
    </row>
    <row r="118" spans="1:7" x14ac:dyDescent="0.25">
      <c r="A118" s="38"/>
      <c r="B118" s="38"/>
    </row>
    <row r="119" spans="1:7" x14ac:dyDescent="0.25">
      <c r="A119" s="36">
        <v>111</v>
      </c>
      <c r="B119" s="34" t="s">
        <v>177</v>
      </c>
    </row>
    <row r="120" spans="1:7" x14ac:dyDescent="0.25">
      <c r="A120" s="38">
        <v>2151</v>
      </c>
      <c r="B120" s="38" t="s">
        <v>178</v>
      </c>
    </row>
    <row r="121" spans="1:7" x14ac:dyDescent="0.25">
      <c r="A121" s="38">
        <v>2152</v>
      </c>
      <c r="B121" s="38" t="s">
        <v>179</v>
      </c>
    </row>
    <row r="122" spans="1:7" x14ac:dyDescent="0.25">
      <c r="A122" s="38">
        <v>2153</v>
      </c>
      <c r="B122" s="38" t="s">
        <v>180</v>
      </c>
    </row>
    <row r="123" spans="1:7" x14ac:dyDescent="0.25">
      <c r="A123" s="38">
        <v>2154</v>
      </c>
      <c r="B123" s="38" t="s">
        <v>181</v>
      </c>
    </row>
    <row r="124" spans="1:7" x14ac:dyDescent="0.25">
      <c r="A124" s="38"/>
      <c r="B124" s="39" t="s">
        <v>182</v>
      </c>
    </row>
    <row r="125" spans="1:7" x14ac:dyDescent="0.25">
      <c r="A125" s="38"/>
      <c r="B125" s="34"/>
    </row>
    <row r="126" spans="1:7" x14ac:dyDescent="0.25">
      <c r="A126" s="36">
        <v>112</v>
      </c>
      <c r="B126" s="34" t="s">
        <v>183</v>
      </c>
    </row>
    <row r="127" spans="1:7" x14ac:dyDescent="0.25">
      <c r="A127" s="38">
        <v>2410</v>
      </c>
      <c r="B127" s="38" t="s">
        <v>184</v>
      </c>
    </row>
    <row r="128" spans="1:7" x14ac:dyDescent="0.25">
      <c r="A128" s="38"/>
      <c r="B128" s="34"/>
    </row>
    <row r="129" spans="1:2" x14ac:dyDescent="0.25">
      <c r="A129" s="38"/>
      <c r="B129" s="34"/>
    </row>
    <row r="130" spans="1:2" x14ac:dyDescent="0.25">
      <c r="A130" s="38"/>
      <c r="B130" s="39" t="s">
        <v>185</v>
      </c>
    </row>
    <row r="131" spans="1:2" x14ac:dyDescent="0.25">
      <c r="A131" s="38"/>
      <c r="B131" s="34"/>
    </row>
    <row r="132" spans="1:2" x14ac:dyDescent="0.25">
      <c r="A132" s="36">
        <v>113</v>
      </c>
      <c r="B132" s="34" t="s">
        <v>186</v>
      </c>
    </row>
    <row r="133" spans="1:2" x14ac:dyDescent="0.25">
      <c r="A133" s="38">
        <v>2501</v>
      </c>
      <c r="B133" s="38" t="s">
        <v>187</v>
      </c>
    </row>
    <row r="134" spans="1:2" x14ac:dyDescent="0.25">
      <c r="A134" s="38"/>
      <c r="B134" s="34"/>
    </row>
    <row r="135" spans="1:2" x14ac:dyDescent="0.25">
      <c r="A135" s="38"/>
      <c r="B135" s="34"/>
    </row>
    <row r="136" spans="1:2" x14ac:dyDescent="0.25">
      <c r="A136" s="38"/>
      <c r="B136" s="34"/>
    </row>
    <row r="137" spans="1:2" x14ac:dyDescent="0.25">
      <c r="A137" s="38"/>
      <c r="B137" s="34" t="s">
        <v>188</v>
      </c>
    </row>
    <row r="138" spans="1:2" x14ac:dyDescent="0.25">
      <c r="A138" s="38"/>
      <c r="B138" s="34"/>
    </row>
    <row r="139" spans="1:2" x14ac:dyDescent="0.25">
      <c r="A139" s="38">
        <v>114</v>
      </c>
      <c r="B139" s="34" t="s">
        <v>189</v>
      </c>
    </row>
    <row r="140" spans="1:2" x14ac:dyDescent="0.25">
      <c r="A140" s="38">
        <v>2610</v>
      </c>
      <c r="B140" s="38" t="s">
        <v>190</v>
      </c>
    </row>
    <row r="141" spans="1:2" x14ac:dyDescent="0.25">
      <c r="A141" s="38"/>
      <c r="B141" s="34" t="s">
        <v>191</v>
      </c>
    </row>
    <row r="142" spans="1:2" x14ac:dyDescent="0.25">
      <c r="A142" s="38"/>
      <c r="B142" s="34"/>
    </row>
    <row r="143" spans="1:2" x14ac:dyDescent="0.25">
      <c r="A143" s="38"/>
      <c r="B143" s="34"/>
    </row>
    <row r="144" spans="1:2" x14ac:dyDescent="0.25">
      <c r="A144" s="38"/>
      <c r="B144" s="39" t="s">
        <v>192</v>
      </c>
    </row>
    <row r="145" spans="1:2" x14ac:dyDescent="0.25">
      <c r="A145" s="38"/>
      <c r="B145" s="3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31"/>
  <sheetViews>
    <sheetView topLeftCell="A67" workbookViewId="0">
      <selection sqref="A1:V229"/>
    </sheetView>
  </sheetViews>
  <sheetFormatPr defaultRowHeight="15" x14ac:dyDescent="0.25"/>
  <sheetData>
    <row r="1" spans="1:27" x14ac:dyDescent="0.25">
      <c r="A1" s="71">
        <v>43145</v>
      </c>
      <c r="B1" s="42"/>
      <c r="C1" s="42"/>
      <c r="D1" s="42"/>
      <c r="E1" s="42"/>
      <c r="F1" s="42"/>
      <c r="G1" s="42"/>
      <c r="H1" s="42"/>
      <c r="I1" s="42" t="s">
        <v>0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 t="s">
        <v>195</v>
      </c>
      <c r="X1" s="42"/>
      <c r="Y1" s="42"/>
      <c r="Z1" s="42"/>
      <c r="AA1" s="42"/>
    </row>
    <row r="2" spans="1:27" x14ac:dyDescent="0.25">
      <c r="A2" s="72">
        <v>0.56111111111111112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/>
      <c r="B3" s="42"/>
      <c r="C3" s="42"/>
      <c r="D3" s="42"/>
      <c r="E3" s="42"/>
      <c r="F3" s="42"/>
      <c r="G3" s="42"/>
      <c r="H3" s="42"/>
      <c r="I3" s="42" t="s">
        <v>377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2" t="s">
        <v>378</v>
      </c>
      <c r="B4" s="42"/>
      <c r="C4" s="42"/>
      <c r="D4" s="42"/>
      <c r="E4" s="42"/>
      <c r="F4" s="42"/>
      <c r="G4" s="42"/>
      <c r="H4" s="42"/>
      <c r="I4" s="42" t="s">
        <v>196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x14ac:dyDescent="0.25">
      <c r="A5" s="42"/>
      <c r="B5" s="42"/>
      <c r="C5" s="42"/>
      <c r="D5" s="42"/>
      <c r="E5" s="42" t="s">
        <v>197</v>
      </c>
      <c r="F5" s="42"/>
      <c r="G5" s="42" t="s">
        <v>198</v>
      </c>
      <c r="H5" s="42"/>
      <c r="I5" s="42"/>
      <c r="J5" s="42"/>
      <c r="K5" s="42" t="s">
        <v>199</v>
      </c>
      <c r="L5" s="42"/>
      <c r="M5" s="42" t="s">
        <v>200</v>
      </c>
      <c r="N5" s="42"/>
      <c r="O5" s="42" t="s">
        <v>201</v>
      </c>
      <c r="P5" s="42"/>
      <c r="Q5" s="42" t="s">
        <v>202</v>
      </c>
      <c r="R5" s="42"/>
      <c r="S5" s="42" t="s">
        <v>203</v>
      </c>
      <c r="T5" s="42"/>
      <c r="U5" s="42" t="s">
        <v>204</v>
      </c>
      <c r="V5" s="42"/>
      <c r="W5" s="42"/>
      <c r="X5" s="42"/>
      <c r="Y5" s="42"/>
      <c r="Z5" s="42"/>
      <c r="AA5" s="42"/>
    </row>
    <row r="6" spans="1:27" x14ac:dyDescent="0.25">
      <c r="A6" s="42"/>
      <c r="B6" s="42"/>
      <c r="C6" s="42"/>
      <c r="D6" s="42"/>
      <c r="E6" s="42" t="s">
        <v>205</v>
      </c>
      <c r="F6" s="42"/>
      <c r="G6" s="42" t="s">
        <v>15</v>
      </c>
      <c r="H6" s="42"/>
      <c r="I6" s="42"/>
      <c r="J6" s="42"/>
      <c r="K6" s="42" t="s">
        <v>206</v>
      </c>
      <c r="L6" s="42"/>
      <c r="M6" s="42" t="s">
        <v>207</v>
      </c>
      <c r="N6" s="42"/>
      <c r="O6" s="42" t="s">
        <v>208</v>
      </c>
      <c r="P6" s="42"/>
      <c r="Q6" s="42" t="s">
        <v>209</v>
      </c>
      <c r="R6" s="42"/>
      <c r="S6" s="42"/>
      <c r="T6" s="42"/>
      <c r="U6" s="42" t="s">
        <v>210</v>
      </c>
      <c r="V6" s="42"/>
      <c r="W6" s="42"/>
      <c r="X6" s="42"/>
      <c r="Y6" s="42"/>
      <c r="Z6" s="42"/>
      <c r="AA6" s="42"/>
    </row>
    <row r="7" spans="1:27" x14ac:dyDescent="0.25">
      <c r="A7" s="42"/>
      <c r="B7" s="42">
        <v>101</v>
      </c>
      <c r="C7" s="42" t="s">
        <v>211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x14ac:dyDescent="0.25">
      <c r="A8" s="42"/>
      <c r="B8" s="42">
        <v>1176</v>
      </c>
      <c r="C8" s="42" t="s">
        <v>212</v>
      </c>
      <c r="D8" s="42"/>
      <c r="E8" s="42"/>
      <c r="F8" s="42">
        <v>0</v>
      </c>
      <c r="G8" s="42"/>
      <c r="H8" s="42"/>
      <c r="I8" s="42"/>
      <c r="J8" s="70">
        <v>203596</v>
      </c>
      <c r="K8" s="42"/>
      <c r="L8" s="70">
        <v>203594</v>
      </c>
      <c r="M8" s="42"/>
      <c r="N8" s="42">
        <v>-2</v>
      </c>
      <c r="O8" s="42"/>
      <c r="P8" s="42"/>
      <c r="Q8" s="42"/>
      <c r="R8" s="42"/>
      <c r="S8" s="42"/>
      <c r="T8" s="69">
        <v>1</v>
      </c>
      <c r="U8" s="42"/>
      <c r="V8" s="42"/>
      <c r="W8" s="42"/>
      <c r="X8" s="42"/>
      <c r="Y8" s="42"/>
      <c r="Z8" s="42"/>
      <c r="AA8" s="42"/>
    </row>
    <row r="9" spans="1:27" x14ac:dyDescent="0.25">
      <c r="A9" s="42"/>
      <c r="B9" s="42">
        <v>1195</v>
      </c>
      <c r="C9" s="42" t="s">
        <v>379</v>
      </c>
      <c r="D9" s="42"/>
      <c r="E9" s="42"/>
      <c r="F9" s="42">
        <v>0</v>
      </c>
      <c r="G9" s="42"/>
      <c r="H9" s="42"/>
      <c r="I9" s="42"/>
      <c r="J9" s="42">
        <v>0</v>
      </c>
      <c r="K9" s="42"/>
      <c r="L9" s="42">
        <v>0</v>
      </c>
      <c r="M9" s="42"/>
      <c r="N9" s="42">
        <v>0</v>
      </c>
      <c r="O9" s="42"/>
      <c r="P9" s="42"/>
      <c r="Q9" s="42"/>
      <c r="R9" s="42"/>
      <c r="S9" s="42"/>
      <c r="T9" s="69">
        <v>0</v>
      </c>
      <c r="U9" s="42"/>
      <c r="V9" s="42"/>
      <c r="W9" s="42"/>
      <c r="X9" s="42"/>
      <c r="Y9" s="42"/>
      <c r="Z9" s="42"/>
      <c r="AA9" s="42"/>
    </row>
    <row r="10" spans="1:27" x14ac:dyDescent="0.25">
      <c r="A10" s="42"/>
      <c r="B10" s="42">
        <v>1196</v>
      </c>
      <c r="C10" s="42" t="s">
        <v>213</v>
      </c>
      <c r="D10" s="42"/>
      <c r="E10" s="42"/>
      <c r="F10" s="42">
        <v>15</v>
      </c>
      <c r="G10" s="42"/>
      <c r="H10" s="42"/>
      <c r="I10" s="42"/>
      <c r="J10" s="42">
        <v>57</v>
      </c>
      <c r="K10" s="42"/>
      <c r="L10" s="42">
        <v>100</v>
      </c>
      <c r="M10" s="42"/>
      <c r="N10" s="42">
        <v>43</v>
      </c>
      <c r="O10" s="42"/>
      <c r="P10" s="42"/>
      <c r="Q10" s="42"/>
      <c r="R10" s="42"/>
      <c r="S10" s="42"/>
      <c r="T10" s="69">
        <v>0.56699999999999995</v>
      </c>
      <c r="U10" s="42"/>
      <c r="V10" s="42"/>
      <c r="W10" s="42"/>
      <c r="X10" s="42"/>
      <c r="Y10" s="42"/>
      <c r="Z10" s="42"/>
      <c r="AA10" s="42"/>
    </row>
    <row r="11" spans="1:2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x14ac:dyDescent="0.25">
      <c r="A12" s="42"/>
      <c r="B12" s="42"/>
      <c r="C12" s="42"/>
      <c r="D12" s="42" t="s">
        <v>214</v>
      </c>
      <c r="E12" s="42"/>
      <c r="F12" s="42">
        <v>15</v>
      </c>
      <c r="G12" s="42"/>
      <c r="H12" s="42"/>
      <c r="I12" s="42"/>
      <c r="J12" s="70">
        <v>203653</v>
      </c>
      <c r="K12" s="42"/>
      <c r="L12" s="70">
        <v>203694</v>
      </c>
      <c r="M12" s="42"/>
      <c r="N12" s="42">
        <v>41</v>
      </c>
      <c r="O12" s="42"/>
      <c r="P12" s="42"/>
      <c r="Q12" s="42"/>
      <c r="R12" s="42"/>
      <c r="S12" s="42"/>
      <c r="T12" s="69">
        <v>1</v>
      </c>
      <c r="U12" s="42"/>
      <c r="V12" s="42">
        <v>0</v>
      </c>
      <c r="W12" s="42"/>
      <c r="X12" s="42"/>
      <c r="Y12" s="42"/>
      <c r="Z12" s="42"/>
      <c r="AA12" s="42"/>
    </row>
    <row r="13" spans="1:27" x14ac:dyDescent="0.25">
      <c r="A13" s="42"/>
      <c r="B13" s="42">
        <v>1108</v>
      </c>
      <c r="C13" s="42" t="s">
        <v>215</v>
      </c>
      <c r="D13" s="42"/>
      <c r="E13" s="42"/>
      <c r="F13" s="42">
        <v>218</v>
      </c>
      <c r="G13" s="42"/>
      <c r="H13" s="42"/>
      <c r="I13" s="42"/>
      <c r="J13" s="70">
        <v>1417</v>
      </c>
      <c r="K13" s="42"/>
      <c r="L13" s="70">
        <v>1500</v>
      </c>
      <c r="M13" s="42"/>
      <c r="N13" s="42">
        <v>83</v>
      </c>
      <c r="O13" s="42"/>
      <c r="P13" s="42"/>
      <c r="Q13" s="42"/>
      <c r="R13" s="42">
        <v>83</v>
      </c>
      <c r="S13" s="42"/>
      <c r="T13" s="69">
        <v>0.94499999999999995</v>
      </c>
      <c r="U13" s="42"/>
      <c r="V13" s="42"/>
      <c r="W13" s="42"/>
      <c r="X13" s="42"/>
      <c r="Y13" s="42"/>
      <c r="Z13" s="42"/>
      <c r="AA13" s="42"/>
    </row>
    <row r="14" spans="1:27" x14ac:dyDescent="0.25">
      <c r="A14" s="42"/>
      <c r="B14" s="42">
        <v>1121</v>
      </c>
      <c r="C14" s="42" t="s">
        <v>216</v>
      </c>
      <c r="D14" s="42"/>
      <c r="E14" s="42"/>
      <c r="F14" s="42">
        <v>89</v>
      </c>
      <c r="G14" s="42"/>
      <c r="H14" s="42"/>
      <c r="I14" s="42"/>
      <c r="J14" s="42">
        <v>771</v>
      </c>
      <c r="K14" s="42"/>
      <c r="L14" s="42">
        <v>900</v>
      </c>
      <c r="M14" s="42"/>
      <c r="N14" s="42">
        <v>129</v>
      </c>
      <c r="O14" s="42"/>
      <c r="P14" s="42"/>
      <c r="Q14" s="42"/>
      <c r="R14" s="42">
        <v>129</v>
      </c>
      <c r="S14" s="42"/>
      <c r="T14" s="69">
        <v>0.85699999999999998</v>
      </c>
      <c r="U14" s="42"/>
      <c r="V14" s="42"/>
      <c r="W14" s="42"/>
      <c r="X14" s="42"/>
      <c r="Y14" s="42"/>
      <c r="Z14" s="42"/>
      <c r="AA14" s="42"/>
    </row>
    <row r="15" spans="1:27" x14ac:dyDescent="0.25">
      <c r="A15" s="42"/>
      <c r="B15" s="42">
        <v>1122</v>
      </c>
      <c r="C15" s="42" t="s">
        <v>217</v>
      </c>
      <c r="D15" s="42"/>
      <c r="E15" s="42"/>
      <c r="F15" s="42">
        <v>-107</v>
      </c>
      <c r="G15" s="42"/>
      <c r="H15" s="42"/>
      <c r="I15" s="42"/>
      <c r="J15" s="42">
        <v>86</v>
      </c>
      <c r="K15" s="42"/>
      <c r="L15" s="42">
        <v>120</v>
      </c>
      <c r="M15" s="42"/>
      <c r="N15" s="42">
        <v>34</v>
      </c>
      <c r="O15" s="42"/>
      <c r="P15" s="42"/>
      <c r="Q15" s="42"/>
      <c r="R15" s="42">
        <v>34</v>
      </c>
      <c r="S15" s="42"/>
      <c r="T15" s="69">
        <v>0.71799999999999997</v>
      </c>
      <c r="U15" s="42"/>
      <c r="V15" s="42"/>
      <c r="W15" s="42"/>
      <c r="X15" s="42"/>
      <c r="Y15" s="42"/>
      <c r="Z15" s="42"/>
      <c r="AA15" s="42"/>
    </row>
    <row r="16" spans="1:27" x14ac:dyDescent="0.25">
      <c r="A16" s="42"/>
      <c r="B16" s="42">
        <v>1123</v>
      </c>
      <c r="C16" s="42" t="s">
        <v>218</v>
      </c>
      <c r="D16" s="42"/>
      <c r="E16" s="42"/>
      <c r="F16" s="42">
        <v>27</v>
      </c>
      <c r="G16" s="42"/>
      <c r="H16" s="42"/>
      <c r="I16" s="42"/>
      <c r="J16" s="70">
        <v>1068</v>
      </c>
      <c r="K16" s="42"/>
      <c r="L16" s="70">
        <v>1150</v>
      </c>
      <c r="M16" s="42"/>
      <c r="N16" s="42">
        <v>82</v>
      </c>
      <c r="O16" s="42"/>
      <c r="P16" s="42"/>
      <c r="Q16" s="42"/>
      <c r="R16" s="42">
        <v>82</v>
      </c>
      <c r="S16" s="42"/>
      <c r="T16" s="69">
        <v>0.92900000000000005</v>
      </c>
      <c r="U16" s="42"/>
      <c r="V16" s="42"/>
      <c r="W16" s="42"/>
      <c r="X16" s="42"/>
      <c r="Y16" s="42"/>
      <c r="Z16" s="42"/>
      <c r="AA16" s="42"/>
    </row>
    <row r="17" spans="1:27" x14ac:dyDescent="0.25">
      <c r="A17" s="42"/>
      <c r="B17" s="42">
        <v>1125</v>
      </c>
      <c r="C17" s="42" t="s">
        <v>219</v>
      </c>
      <c r="D17" s="42"/>
      <c r="E17" s="42"/>
      <c r="F17" s="42">
        <v>0</v>
      </c>
      <c r="G17" s="42"/>
      <c r="H17" s="42"/>
      <c r="I17" s="42"/>
      <c r="J17" s="70">
        <v>6167</v>
      </c>
      <c r="K17" s="42"/>
      <c r="L17" s="70">
        <v>5500</v>
      </c>
      <c r="M17" s="42"/>
      <c r="N17" s="42">
        <v>-667</v>
      </c>
      <c r="O17" s="42"/>
      <c r="P17" s="42"/>
      <c r="Q17" s="42"/>
      <c r="R17" s="42">
        <v>-667</v>
      </c>
      <c r="S17" s="42"/>
      <c r="T17" s="69">
        <v>1.121</v>
      </c>
      <c r="U17" s="42"/>
      <c r="V17" s="42"/>
      <c r="W17" s="42"/>
      <c r="X17" s="42"/>
      <c r="Y17" s="42"/>
      <c r="Z17" s="42"/>
      <c r="AA17" s="42"/>
    </row>
    <row r="18" spans="1:27" x14ac:dyDescent="0.25">
      <c r="A18" s="42"/>
      <c r="B18" s="42">
        <v>1135</v>
      </c>
      <c r="C18" s="42" t="s">
        <v>220</v>
      </c>
      <c r="D18" s="42"/>
      <c r="E18" s="42"/>
      <c r="F18" s="42">
        <v>0</v>
      </c>
      <c r="G18" s="42"/>
      <c r="H18" s="42"/>
      <c r="I18" s="42"/>
      <c r="J18" s="42">
        <v>128</v>
      </c>
      <c r="K18" s="42"/>
      <c r="L18" s="42">
        <v>150</v>
      </c>
      <c r="M18" s="42"/>
      <c r="N18" s="42">
        <v>22</v>
      </c>
      <c r="O18" s="42"/>
      <c r="P18" s="42"/>
      <c r="Q18" s="42"/>
      <c r="R18" s="42">
        <v>22</v>
      </c>
      <c r="S18" s="42"/>
      <c r="T18" s="69">
        <v>0.85299999999999998</v>
      </c>
      <c r="U18" s="42"/>
      <c r="V18" s="42"/>
      <c r="W18" s="42"/>
      <c r="X18" s="42"/>
      <c r="Y18" s="42"/>
      <c r="Z18" s="42"/>
      <c r="AA18" s="42"/>
    </row>
    <row r="19" spans="1:27" x14ac:dyDescent="0.25">
      <c r="A19" s="42"/>
      <c r="B19" s="42">
        <v>1136</v>
      </c>
      <c r="C19" s="42" t="s">
        <v>221</v>
      </c>
      <c r="D19" s="42"/>
      <c r="E19" s="42"/>
      <c r="F19" s="42">
        <v>0</v>
      </c>
      <c r="G19" s="42"/>
      <c r="H19" s="42"/>
      <c r="I19" s="42"/>
      <c r="J19" s="42">
        <v>93</v>
      </c>
      <c r="K19" s="42"/>
      <c r="L19" s="42">
        <v>250</v>
      </c>
      <c r="M19" s="42"/>
      <c r="N19" s="42">
        <v>157</v>
      </c>
      <c r="O19" s="42"/>
      <c r="P19" s="42"/>
      <c r="Q19" s="42"/>
      <c r="R19" s="42">
        <v>157</v>
      </c>
      <c r="S19" s="42"/>
      <c r="T19" s="69">
        <v>0.372</v>
      </c>
      <c r="U19" s="42"/>
      <c r="V19" s="42"/>
      <c r="W19" s="42"/>
      <c r="X19" s="42"/>
      <c r="Y19" s="42"/>
      <c r="Z19" s="42"/>
      <c r="AA19" s="42"/>
    </row>
    <row r="20" spans="1:27" x14ac:dyDescent="0.25">
      <c r="A20" s="42"/>
      <c r="B20" s="42">
        <v>1141</v>
      </c>
      <c r="C20" s="42" t="s">
        <v>222</v>
      </c>
      <c r="D20" s="42"/>
      <c r="E20" s="42"/>
      <c r="F20" s="42">
        <v>27</v>
      </c>
      <c r="G20" s="42"/>
      <c r="H20" s="42"/>
      <c r="I20" s="42"/>
      <c r="J20" s="70">
        <v>1370</v>
      </c>
      <c r="K20" s="42"/>
      <c r="L20" s="70">
        <v>1560</v>
      </c>
      <c r="M20" s="42"/>
      <c r="N20" s="42">
        <v>190</v>
      </c>
      <c r="O20" s="42"/>
      <c r="P20" s="42"/>
      <c r="Q20" s="42"/>
      <c r="R20" s="42">
        <v>190</v>
      </c>
      <c r="S20" s="42"/>
      <c r="T20" s="69">
        <v>0.878</v>
      </c>
      <c r="U20" s="42"/>
      <c r="V20" s="42"/>
      <c r="W20" s="42"/>
      <c r="X20" s="42"/>
      <c r="Y20" s="42"/>
      <c r="Z20" s="42"/>
      <c r="AA20" s="42"/>
    </row>
    <row r="21" spans="1:27" x14ac:dyDescent="0.25">
      <c r="A21" s="42"/>
      <c r="B21" s="42">
        <v>1151</v>
      </c>
      <c r="C21" s="42" t="s">
        <v>223</v>
      </c>
      <c r="D21" s="42"/>
      <c r="E21" s="42"/>
      <c r="F21" s="42">
        <v>78</v>
      </c>
      <c r="G21" s="42"/>
      <c r="H21" s="42"/>
      <c r="I21" s="42"/>
      <c r="J21" s="42">
        <v>756</v>
      </c>
      <c r="K21" s="42"/>
      <c r="L21" s="42">
        <v>600</v>
      </c>
      <c r="M21" s="42"/>
      <c r="N21" s="42">
        <v>-156</v>
      </c>
      <c r="O21" s="42"/>
      <c r="P21" s="42"/>
      <c r="Q21" s="42"/>
      <c r="R21" s="42">
        <v>-156</v>
      </c>
      <c r="S21" s="42"/>
      <c r="T21" s="69">
        <v>1.26</v>
      </c>
      <c r="U21" s="42"/>
      <c r="V21" s="42"/>
      <c r="W21" s="42"/>
      <c r="X21" s="42"/>
      <c r="Y21" s="42"/>
      <c r="Z21" s="42"/>
      <c r="AA21" s="42"/>
    </row>
    <row r="22" spans="1:27" x14ac:dyDescent="0.25">
      <c r="A22" s="42"/>
      <c r="B22" s="42">
        <v>1157</v>
      </c>
      <c r="C22" s="42" t="s">
        <v>224</v>
      </c>
      <c r="D22" s="42"/>
      <c r="E22" s="42"/>
      <c r="F22" s="42">
        <v>0</v>
      </c>
      <c r="G22" s="42"/>
      <c r="H22" s="42"/>
      <c r="I22" s="42"/>
      <c r="J22" s="70">
        <v>1543</v>
      </c>
      <c r="K22" s="42"/>
      <c r="L22" s="70">
        <v>1400</v>
      </c>
      <c r="M22" s="42"/>
      <c r="N22" s="42">
        <v>-143</v>
      </c>
      <c r="O22" s="42"/>
      <c r="P22" s="42"/>
      <c r="Q22" s="42"/>
      <c r="R22" s="42">
        <v>-143</v>
      </c>
      <c r="S22" s="42"/>
      <c r="T22" s="69">
        <v>1.1020000000000001</v>
      </c>
      <c r="U22" s="42"/>
      <c r="V22" s="42"/>
      <c r="W22" s="42"/>
      <c r="X22" s="42"/>
      <c r="Y22" s="42"/>
      <c r="Z22" s="42"/>
      <c r="AA22" s="42"/>
    </row>
    <row r="23" spans="1:27" x14ac:dyDescent="0.25">
      <c r="A23" s="42"/>
      <c r="B23" s="42">
        <v>1158</v>
      </c>
      <c r="C23" s="42" t="s">
        <v>225</v>
      </c>
      <c r="D23" s="42"/>
      <c r="E23" s="42"/>
      <c r="F23" s="42">
        <v>0</v>
      </c>
      <c r="G23" s="42"/>
      <c r="H23" s="42"/>
      <c r="I23" s="42"/>
      <c r="J23" s="42">
        <v>25</v>
      </c>
      <c r="K23" s="42"/>
      <c r="L23" s="42">
        <v>200</v>
      </c>
      <c r="M23" s="42"/>
      <c r="N23" s="42">
        <v>175</v>
      </c>
      <c r="O23" s="42"/>
      <c r="P23" s="42"/>
      <c r="Q23" s="42"/>
      <c r="R23" s="42">
        <v>175</v>
      </c>
      <c r="S23" s="42"/>
      <c r="T23" s="69">
        <v>0.125</v>
      </c>
      <c r="U23" s="42"/>
      <c r="V23" s="42"/>
      <c r="W23" s="42"/>
      <c r="X23" s="42"/>
      <c r="Y23" s="42"/>
      <c r="Z23" s="42"/>
      <c r="AA23" s="42"/>
    </row>
    <row r="24" spans="1:27" x14ac:dyDescent="0.25">
      <c r="A24" s="42"/>
      <c r="B24" s="42">
        <v>1161</v>
      </c>
      <c r="C24" s="42" t="s">
        <v>226</v>
      </c>
      <c r="D24" s="42"/>
      <c r="E24" s="42"/>
      <c r="F24" s="42">
        <v>21</v>
      </c>
      <c r="G24" s="42"/>
      <c r="H24" s="42"/>
      <c r="I24" s="42"/>
      <c r="J24" s="70">
        <v>1105</v>
      </c>
      <c r="K24" s="42"/>
      <c r="L24" s="42">
        <v>980</v>
      </c>
      <c r="M24" s="42"/>
      <c r="N24" s="42">
        <v>-125</v>
      </c>
      <c r="O24" s="42"/>
      <c r="P24" s="42"/>
      <c r="Q24" s="42"/>
      <c r="R24" s="42">
        <v>-125</v>
      </c>
      <c r="S24" s="42"/>
      <c r="T24" s="69">
        <v>1.1279999999999999</v>
      </c>
      <c r="U24" s="42"/>
      <c r="V24" s="42"/>
      <c r="W24" s="42"/>
      <c r="X24" s="42"/>
      <c r="Y24" s="42"/>
      <c r="Z24" s="42"/>
      <c r="AA24" s="42"/>
    </row>
    <row r="25" spans="1:27" x14ac:dyDescent="0.25">
      <c r="A25" s="42"/>
      <c r="B25" s="42">
        <v>1162</v>
      </c>
      <c r="C25" s="42" t="s">
        <v>227</v>
      </c>
      <c r="D25" s="42"/>
      <c r="E25" s="42"/>
      <c r="F25" s="42">
        <v>269</v>
      </c>
      <c r="G25" s="42"/>
      <c r="H25" s="42"/>
      <c r="I25" s="42"/>
      <c r="J25" s="70">
        <v>1267</v>
      </c>
      <c r="K25" s="42"/>
      <c r="L25" s="70">
        <v>2000</v>
      </c>
      <c r="M25" s="42"/>
      <c r="N25" s="42">
        <v>733</v>
      </c>
      <c r="O25" s="42"/>
      <c r="P25" s="42"/>
      <c r="Q25" s="42"/>
      <c r="R25" s="42">
        <v>733</v>
      </c>
      <c r="S25" s="42"/>
      <c r="T25" s="69">
        <v>0.63400000000000001</v>
      </c>
      <c r="U25" s="42"/>
      <c r="V25" s="42"/>
      <c r="W25" s="42"/>
      <c r="X25" s="42"/>
      <c r="Y25" s="42"/>
      <c r="Z25" s="42"/>
      <c r="AA25" s="42"/>
    </row>
    <row r="26" spans="1:27" x14ac:dyDescent="0.25">
      <c r="A26" s="42"/>
      <c r="B26" s="42">
        <v>1163</v>
      </c>
      <c r="C26" s="42" t="s">
        <v>295</v>
      </c>
      <c r="D26" s="42"/>
      <c r="E26" s="42"/>
      <c r="F26" s="42">
        <v>0</v>
      </c>
      <c r="G26" s="42"/>
      <c r="H26" s="42"/>
      <c r="I26" s="42"/>
      <c r="J26" s="42">
        <v>667</v>
      </c>
      <c r="K26" s="42"/>
      <c r="L26" s="70">
        <v>1000</v>
      </c>
      <c r="M26" s="42"/>
      <c r="N26" s="42">
        <v>333</v>
      </c>
      <c r="O26" s="42"/>
      <c r="P26" s="42"/>
      <c r="Q26" s="42"/>
      <c r="R26" s="42">
        <v>333</v>
      </c>
      <c r="S26" s="42"/>
      <c r="T26" s="69">
        <v>0.66700000000000004</v>
      </c>
      <c r="U26" s="42"/>
      <c r="V26" s="42"/>
      <c r="W26" s="42"/>
      <c r="X26" s="42"/>
      <c r="Y26" s="42"/>
      <c r="Z26" s="42"/>
      <c r="AA26" s="42"/>
    </row>
    <row r="27" spans="1:27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</row>
    <row r="28" spans="1:27" x14ac:dyDescent="0.25">
      <c r="A28" s="42"/>
      <c r="B28" s="42"/>
      <c r="C28" s="42"/>
      <c r="D28" s="42" t="s">
        <v>228</v>
      </c>
      <c r="E28" s="42"/>
      <c r="F28" s="42">
        <v>623</v>
      </c>
      <c r="G28" s="42"/>
      <c r="H28" s="42"/>
      <c r="I28" s="42"/>
      <c r="J28" s="70">
        <v>16464</v>
      </c>
      <c r="K28" s="42"/>
      <c r="L28" s="70">
        <v>17310</v>
      </c>
      <c r="M28" s="42"/>
      <c r="N28" s="42">
        <v>846</v>
      </c>
      <c r="O28" s="42"/>
      <c r="P28" s="42">
        <v>0</v>
      </c>
      <c r="Q28" s="42"/>
      <c r="R28" s="42">
        <v>846</v>
      </c>
      <c r="S28" s="42"/>
      <c r="T28" s="69">
        <v>0.95099999999999996</v>
      </c>
      <c r="U28" s="42"/>
      <c r="V28" s="42">
        <v>0</v>
      </c>
      <c r="W28" s="42"/>
      <c r="X28" s="42"/>
      <c r="Y28" s="42"/>
      <c r="Z28" s="42"/>
      <c r="AA28" s="42"/>
    </row>
    <row r="29" spans="1:27" x14ac:dyDescent="0.25">
      <c r="A29" s="42"/>
      <c r="B29" s="42"/>
      <c r="C29" s="42"/>
      <c r="D29" s="42" t="s">
        <v>229</v>
      </c>
      <c r="E29" s="42"/>
      <c r="F29" s="42">
        <v>-608</v>
      </c>
      <c r="G29" s="42"/>
      <c r="H29" s="42"/>
      <c r="I29" s="42"/>
      <c r="J29" s="70">
        <v>187190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</row>
    <row r="30" spans="1:27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 t="s">
        <v>230</v>
      </c>
      <c r="X30" s="42"/>
      <c r="Y30" s="42"/>
      <c r="Z30" s="42"/>
      <c r="AA30" s="42"/>
    </row>
    <row r="31" spans="1:27" x14ac:dyDescent="0.25">
      <c r="A31" s="42"/>
      <c r="B31" s="42">
        <v>102</v>
      </c>
      <c r="C31" s="42" t="s">
        <v>232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 t="s">
        <v>231</v>
      </c>
      <c r="X31" s="42"/>
      <c r="Y31" s="42"/>
      <c r="Z31" s="42"/>
      <c r="AA31" s="42"/>
    </row>
    <row r="32" spans="1:27" x14ac:dyDescent="0.25">
      <c r="A32" s="42"/>
      <c r="B32" s="42">
        <v>1250</v>
      </c>
      <c r="C32" s="42" t="s">
        <v>350</v>
      </c>
      <c r="D32" s="42"/>
      <c r="E32" s="42"/>
      <c r="F32" s="42">
        <v>0</v>
      </c>
      <c r="G32" s="42"/>
      <c r="H32" s="42"/>
      <c r="I32" s="42"/>
      <c r="J32" s="42">
        <v>0</v>
      </c>
      <c r="K32" s="42"/>
      <c r="L32" s="70">
        <v>7000</v>
      </c>
      <c r="M32" s="42"/>
      <c r="N32" s="70">
        <v>7000</v>
      </c>
      <c r="O32" s="42"/>
      <c r="P32" s="42"/>
      <c r="Q32" s="42"/>
      <c r="R32" s="42"/>
      <c r="S32" s="42"/>
      <c r="T32" s="69">
        <v>0</v>
      </c>
      <c r="U32" s="42"/>
      <c r="V32" s="42"/>
      <c r="W32" s="42"/>
      <c r="X32" s="42"/>
      <c r="Y32" s="42"/>
      <c r="Z32" s="42"/>
      <c r="AA32" s="42"/>
    </row>
    <row r="33" spans="1:27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spans="1:27" x14ac:dyDescent="0.25">
      <c r="A34" s="42"/>
      <c r="B34" s="42"/>
      <c r="C34" s="42"/>
      <c r="D34" s="42" t="s">
        <v>351</v>
      </c>
      <c r="E34" s="42"/>
      <c r="F34" s="42">
        <v>0</v>
      </c>
      <c r="G34" s="42"/>
      <c r="H34" s="42"/>
      <c r="I34" s="42"/>
      <c r="J34" s="42">
        <v>0</v>
      </c>
      <c r="K34" s="42"/>
      <c r="L34" s="70">
        <v>7000</v>
      </c>
      <c r="M34" s="42"/>
      <c r="N34" s="70">
        <v>7000</v>
      </c>
      <c r="O34" s="42"/>
      <c r="P34" s="42"/>
      <c r="Q34" s="42"/>
      <c r="R34" s="42"/>
      <c r="S34" s="42"/>
      <c r="T34" s="69">
        <v>0</v>
      </c>
      <c r="U34" s="42"/>
      <c r="V34" s="42">
        <v>0</v>
      </c>
      <c r="W34" s="42"/>
      <c r="X34" s="42"/>
      <c r="Y34" s="42"/>
      <c r="Z34" s="42"/>
      <c r="AA34" s="42"/>
    </row>
    <row r="35" spans="1:27" x14ac:dyDescent="0.25">
      <c r="A35" s="42"/>
      <c r="B35" s="42">
        <v>1201</v>
      </c>
      <c r="C35" s="42" t="s">
        <v>233</v>
      </c>
      <c r="D35" s="42"/>
      <c r="E35" s="42"/>
      <c r="F35" s="70">
        <v>5205</v>
      </c>
      <c r="G35" s="42"/>
      <c r="H35" s="42"/>
      <c r="I35" s="42"/>
      <c r="J35" s="70">
        <v>29827</v>
      </c>
      <c r="K35" s="42"/>
      <c r="L35" s="70">
        <v>30329</v>
      </c>
      <c r="M35" s="42"/>
      <c r="N35" s="42">
        <v>502</v>
      </c>
      <c r="O35" s="42"/>
      <c r="P35" s="42"/>
      <c r="Q35" s="42"/>
      <c r="R35" s="42">
        <v>502</v>
      </c>
      <c r="S35" s="42"/>
      <c r="T35" s="69">
        <v>0.98299999999999998</v>
      </c>
      <c r="U35" s="42"/>
      <c r="V35" s="70">
        <v>1397</v>
      </c>
      <c r="W35" s="42"/>
      <c r="X35" s="42"/>
      <c r="Y35" s="42"/>
      <c r="Z35" s="42"/>
      <c r="AA35" s="42"/>
    </row>
    <row r="36" spans="1:27" x14ac:dyDescent="0.25">
      <c r="A36" s="42"/>
      <c r="B36" s="42">
        <v>1202</v>
      </c>
      <c r="C36" s="42" t="s">
        <v>234</v>
      </c>
      <c r="D36" s="42"/>
      <c r="E36" s="42"/>
      <c r="F36" s="42">
        <v>0</v>
      </c>
      <c r="G36" s="42"/>
      <c r="H36" s="42"/>
      <c r="I36" s="42"/>
      <c r="J36" s="70">
        <v>21067</v>
      </c>
      <c r="K36" s="42"/>
      <c r="L36" s="70">
        <v>22741</v>
      </c>
      <c r="M36" s="42"/>
      <c r="N36" s="70">
        <v>1673</v>
      </c>
      <c r="O36" s="42"/>
      <c r="P36" s="42"/>
      <c r="Q36" s="42"/>
      <c r="R36" s="70">
        <v>1673</v>
      </c>
      <c r="S36" s="42"/>
      <c r="T36" s="69">
        <v>0.92600000000000005</v>
      </c>
      <c r="U36" s="42"/>
      <c r="V36" s="42"/>
      <c r="W36" s="42"/>
      <c r="X36" s="42"/>
      <c r="Y36" s="42"/>
      <c r="Z36" s="42"/>
      <c r="AA36" s="42"/>
    </row>
    <row r="37" spans="1:27" x14ac:dyDescent="0.25">
      <c r="A37" s="42"/>
      <c r="B37" s="42">
        <v>1203</v>
      </c>
      <c r="C37" s="42" t="s">
        <v>235</v>
      </c>
      <c r="D37" s="42"/>
      <c r="E37" s="42"/>
      <c r="F37" s="42">
        <v>0</v>
      </c>
      <c r="G37" s="42"/>
      <c r="H37" s="42"/>
      <c r="I37" s="42"/>
      <c r="J37" s="42">
        <v>0</v>
      </c>
      <c r="K37" s="42"/>
      <c r="L37" s="42">
        <v>0</v>
      </c>
      <c r="M37" s="42"/>
      <c r="N37" s="42">
        <v>0</v>
      </c>
      <c r="O37" s="42"/>
      <c r="P37" s="42"/>
      <c r="Q37" s="42"/>
      <c r="R37" s="42">
        <v>0</v>
      </c>
      <c r="S37" s="42"/>
      <c r="T37" s="69">
        <v>0</v>
      </c>
      <c r="U37" s="42"/>
      <c r="V37" s="42">
        <v>419</v>
      </c>
      <c r="W37" s="42"/>
      <c r="X37" s="42"/>
      <c r="Y37" s="42"/>
      <c r="Z37" s="42"/>
      <c r="AA37" s="42"/>
    </row>
    <row r="38" spans="1:27" x14ac:dyDescent="0.25">
      <c r="A38" s="42"/>
      <c r="B38" s="42">
        <v>1204</v>
      </c>
      <c r="C38" s="42" t="s">
        <v>236</v>
      </c>
      <c r="D38" s="42"/>
      <c r="E38" s="42"/>
      <c r="F38" s="42">
        <v>681</v>
      </c>
      <c r="G38" s="42"/>
      <c r="H38" s="42"/>
      <c r="I38" s="42"/>
      <c r="J38" s="70">
        <v>6969</v>
      </c>
      <c r="K38" s="42"/>
      <c r="L38" s="70">
        <v>8283</v>
      </c>
      <c r="M38" s="42"/>
      <c r="N38" s="70">
        <v>1314</v>
      </c>
      <c r="O38" s="42"/>
      <c r="P38" s="42"/>
      <c r="Q38" s="42"/>
      <c r="R38" s="70">
        <v>1314</v>
      </c>
      <c r="S38" s="42"/>
      <c r="T38" s="69">
        <v>0.84099999999999997</v>
      </c>
      <c r="U38" s="42"/>
      <c r="V38" s="42"/>
      <c r="W38" s="42"/>
      <c r="X38" s="42"/>
      <c r="Y38" s="42"/>
      <c r="Z38" s="42"/>
      <c r="AA38" s="42"/>
    </row>
    <row r="39" spans="1:27" x14ac:dyDescent="0.25">
      <c r="A39" s="42"/>
      <c r="B39" s="42">
        <v>1205</v>
      </c>
      <c r="C39" s="42" t="s">
        <v>237</v>
      </c>
      <c r="D39" s="42"/>
      <c r="E39" s="42"/>
      <c r="F39" s="70">
        <v>1671</v>
      </c>
      <c r="G39" s="42"/>
      <c r="H39" s="42"/>
      <c r="I39" s="42"/>
      <c r="J39" s="70">
        <v>16714</v>
      </c>
      <c r="K39" s="42"/>
      <c r="L39" s="70">
        <v>20708</v>
      </c>
      <c r="M39" s="42"/>
      <c r="N39" s="70">
        <v>3995</v>
      </c>
      <c r="O39" s="42"/>
      <c r="P39" s="42"/>
      <c r="Q39" s="42"/>
      <c r="R39" s="70">
        <v>3995</v>
      </c>
      <c r="S39" s="42"/>
      <c r="T39" s="69">
        <v>0.80700000000000005</v>
      </c>
      <c r="U39" s="42"/>
      <c r="V39" s="42"/>
      <c r="W39" s="42"/>
      <c r="X39" s="42"/>
      <c r="Y39" s="42"/>
      <c r="Z39" s="42"/>
      <c r="AA39" s="42"/>
    </row>
    <row r="40" spans="1:27" x14ac:dyDescent="0.25">
      <c r="A40" s="42"/>
      <c r="B40" s="42">
        <v>1206</v>
      </c>
      <c r="C40" s="42" t="s">
        <v>238</v>
      </c>
      <c r="D40" s="42"/>
      <c r="E40" s="42"/>
      <c r="F40" s="42">
        <v>547</v>
      </c>
      <c r="G40" s="42"/>
      <c r="H40" s="42"/>
      <c r="I40" s="42"/>
      <c r="J40" s="70">
        <v>5472</v>
      </c>
      <c r="K40" s="42"/>
      <c r="L40" s="70">
        <v>7192</v>
      </c>
      <c r="M40" s="42"/>
      <c r="N40" s="70">
        <v>1720</v>
      </c>
      <c r="O40" s="42"/>
      <c r="P40" s="42"/>
      <c r="Q40" s="42"/>
      <c r="R40" s="70">
        <v>1720</v>
      </c>
      <c r="S40" s="42"/>
      <c r="T40" s="69">
        <v>0.76100000000000001</v>
      </c>
      <c r="U40" s="42"/>
      <c r="V40" s="42"/>
      <c r="W40" s="42"/>
      <c r="X40" s="42"/>
      <c r="Y40" s="42"/>
      <c r="Z40" s="42"/>
      <c r="AA40" s="42"/>
    </row>
    <row r="41" spans="1:27" x14ac:dyDescent="0.25">
      <c r="A41" s="42"/>
      <c r="B41" s="42">
        <v>1207</v>
      </c>
      <c r="C41" s="42" t="s">
        <v>239</v>
      </c>
      <c r="D41" s="42"/>
      <c r="E41" s="42"/>
      <c r="F41" s="70">
        <v>1469</v>
      </c>
      <c r="G41" s="42"/>
      <c r="H41" s="42"/>
      <c r="I41" s="42"/>
      <c r="J41" s="70">
        <v>14694</v>
      </c>
      <c r="K41" s="42"/>
      <c r="L41" s="70">
        <v>20708</v>
      </c>
      <c r="M41" s="42"/>
      <c r="N41" s="70">
        <v>6014</v>
      </c>
      <c r="O41" s="42"/>
      <c r="P41" s="42"/>
      <c r="Q41" s="42"/>
      <c r="R41" s="70">
        <v>6014</v>
      </c>
      <c r="S41" s="42"/>
      <c r="T41" s="69">
        <v>0.71</v>
      </c>
      <c r="U41" s="42"/>
      <c r="V41" s="42"/>
      <c r="W41" s="42"/>
      <c r="X41" s="42"/>
      <c r="Y41" s="42"/>
      <c r="Z41" s="42"/>
      <c r="AA41" s="42"/>
    </row>
    <row r="42" spans="1:27" x14ac:dyDescent="0.25">
      <c r="A42" s="42"/>
      <c r="B42" s="42">
        <v>1209</v>
      </c>
      <c r="C42" s="42" t="s">
        <v>240</v>
      </c>
      <c r="D42" s="42"/>
      <c r="E42" s="42"/>
      <c r="F42" s="42">
        <v>580</v>
      </c>
      <c r="G42" s="42"/>
      <c r="H42" s="42"/>
      <c r="I42" s="42"/>
      <c r="J42" s="70">
        <v>5223</v>
      </c>
      <c r="K42" s="42"/>
      <c r="L42" s="42">
        <v>0</v>
      </c>
      <c r="M42" s="42"/>
      <c r="N42" s="70">
        <v>-5223</v>
      </c>
      <c r="O42" s="42"/>
      <c r="P42" s="42"/>
      <c r="Q42" s="42"/>
      <c r="R42" s="70">
        <v>-5223</v>
      </c>
      <c r="S42" s="42"/>
      <c r="T42" s="69">
        <v>0</v>
      </c>
      <c r="U42" s="42"/>
      <c r="V42" s="42"/>
      <c r="W42" s="42"/>
      <c r="X42" s="42"/>
      <c r="Y42" s="42"/>
      <c r="Z42" s="42"/>
      <c r="AA42" s="42"/>
    </row>
    <row r="43" spans="1:27" x14ac:dyDescent="0.25">
      <c r="A43" s="42"/>
      <c r="B43" s="42">
        <v>1210</v>
      </c>
      <c r="C43" s="42" t="s">
        <v>241</v>
      </c>
      <c r="D43" s="42"/>
      <c r="E43" s="42"/>
      <c r="F43" s="70">
        <v>1201</v>
      </c>
      <c r="G43" s="42"/>
      <c r="H43" s="42"/>
      <c r="I43" s="42"/>
      <c r="J43" s="70">
        <v>10775</v>
      </c>
      <c r="K43" s="42"/>
      <c r="L43" s="70">
        <v>9729</v>
      </c>
      <c r="M43" s="42"/>
      <c r="N43" s="70">
        <v>-1046</v>
      </c>
      <c r="O43" s="42"/>
      <c r="P43" s="42"/>
      <c r="Q43" s="42"/>
      <c r="R43" s="70">
        <v>-1046</v>
      </c>
      <c r="S43" s="42"/>
      <c r="T43" s="69">
        <v>1.107</v>
      </c>
      <c r="U43" s="42"/>
      <c r="V43" s="42">
        <v>82</v>
      </c>
      <c r="W43" s="42"/>
      <c r="X43" s="42"/>
      <c r="Y43" s="42"/>
      <c r="Z43" s="42"/>
      <c r="AA43" s="42"/>
    </row>
    <row r="44" spans="1:27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  <row r="45" spans="1:27" x14ac:dyDescent="0.25">
      <c r="A45" s="42"/>
      <c r="B45" s="42"/>
      <c r="C45" s="42"/>
      <c r="D45" s="42" t="s">
        <v>242</v>
      </c>
      <c r="E45" s="42"/>
      <c r="F45" s="70">
        <v>11356</v>
      </c>
      <c r="G45" s="42"/>
      <c r="H45" s="42"/>
      <c r="I45" s="42"/>
      <c r="J45" s="70">
        <v>110741</v>
      </c>
      <c r="K45" s="42"/>
      <c r="L45" s="70">
        <v>119690</v>
      </c>
      <c r="M45" s="42"/>
      <c r="N45" s="70">
        <v>8949</v>
      </c>
      <c r="O45" s="42"/>
      <c r="P45" s="42">
        <v>0</v>
      </c>
      <c r="Q45" s="42"/>
      <c r="R45" s="70">
        <v>8949</v>
      </c>
      <c r="S45" s="42"/>
      <c r="T45" s="69">
        <v>0.92500000000000004</v>
      </c>
      <c r="U45" s="42"/>
      <c r="V45" s="70">
        <v>1898</v>
      </c>
      <c r="W45" s="42"/>
      <c r="X45" s="42"/>
      <c r="Y45" s="42"/>
      <c r="Z45" s="42"/>
      <c r="AA45" s="42"/>
    </row>
    <row r="46" spans="1:27" x14ac:dyDescent="0.25">
      <c r="A46" s="42"/>
      <c r="B46" s="42"/>
      <c r="C46" s="42"/>
      <c r="D46" s="42" t="s">
        <v>335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</row>
    <row r="47" spans="1:27" x14ac:dyDescent="0.25">
      <c r="A47" s="42"/>
      <c r="B47" s="42"/>
      <c r="C47" s="42"/>
      <c r="D47" s="42"/>
      <c r="E47" s="42"/>
      <c r="F47" s="70">
        <v>-11356</v>
      </c>
      <c r="G47" s="42"/>
      <c r="H47" s="42"/>
      <c r="I47" s="42"/>
      <c r="J47" s="70">
        <v>-110741</v>
      </c>
      <c r="K47" s="42"/>
      <c r="L47" s="70">
        <v>-112690</v>
      </c>
      <c r="M47" s="42"/>
      <c r="N47" s="70">
        <v>-1949</v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</row>
    <row r="48" spans="1:27" x14ac:dyDescent="0.25">
      <c r="A48" s="42"/>
      <c r="B48" s="42">
        <v>6000</v>
      </c>
      <c r="C48" s="42"/>
      <c r="D48" s="42" t="s">
        <v>243</v>
      </c>
      <c r="E48" s="42"/>
      <c r="F48" s="42">
        <v>0</v>
      </c>
      <c r="G48" s="42"/>
      <c r="H48" s="42"/>
      <c r="I48" s="42"/>
      <c r="J48" s="70">
        <v>1898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</row>
    <row r="49" spans="1:27" x14ac:dyDescent="0.25">
      <c r="A49" s="42"/>
      <c r="B49" s="42"/>
      <c r="C49" s="42"/>
      <c r="D49" s="42" t="s">
        <v>229</v>
      </c>
      <c r="E49" s="42"/>
      <c r="F49" s="70">
        <v>-11356</v>
      </c>
      <c r="G49" s="42"/>
      <c r="H49" s="42"/>
      <c r="I49" s="42"/>
      <c r="J49" s="70">
        <v>-108843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</row>
    <row r="50" spans="1:27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</row>
    <row r="51" spans="1:27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27" x14ac:dyDescent="0.25">
      <c r="A52" s="71">
        <v>43145</v>
      </c>
      <c r="B52" s="42"/>
      <c r="C52" s="42"/>
      <c r="D52" s="42"/>
      <c r="E52" s="42"/>
      <c r="F52" s="42"/>
      <c r="G52" s="42"/>
      <c r="H52" s="42"/>
      <c r="I52" s="42" t="s">
        <v>0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x14ac:dyDescent="0.25">
      <c r="A53" s="72">
        <v>0.56111111111111112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</row>
    <row r="54" spans="1:27" x14ac:dyDescent="0.25">
      <c r="A54" s="42"/>
      <c r="B54" s="42"/>
      <c r="C54" s="42"/>
      <c r="D54" s="42"/>
      <c r="E54" s="42"/>
      <c r="F54" s="42"/>
      <c r="G54" s="42"/>
      <c r="H54" s="42"/>
      <c r="I54" s="42" t="s">
        <v>377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</row>
    <row r="55" spans="1:27" x14ac:dyDescent="0.25">
      <c r="A55" s="42" t="s">
        <v>378</v>
      </c>
      <c r="B55" s="42"/>
      <c r="C55" s="42"/>
      <c r="D55" s="42"/>
      <c r="E55" s="42"/>
      <c r="F55" s="42"/>
      <c r="G55" s="42"/>
      <c r="H55" s="42"/>
      <c r="I55" s="42" t="s">
        <v>196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</row>
    <row r="56" spans="1:27" x14ac:dyDescent="0.25">
      <c r="A56" s="42"/>
      <c r="B56" s="42"/>
      <c r="C56" s="42"/>
      <c r="D56" s="42"/>
      <c r="E56" s="42" t="s">
        <v>197</v>
      </c>
      <c r="F56" s="42"/>
      <c r="G56" s="42" t="s">
        <v>198</v>
      </c>
      <c r="H56" s="42"/>
      <c r="I56" s="42"/>
      <c r="J56" s="42"/>
      <c r="K56" s="42" t="s">
        <v>199</v>
      </c>
      <c r="L56" s="42"/>
      <c r="M56" s="42" t="s">
        <v>200</v>
      </c>
      <c r="N56" s="42"/>
      <c r="O56" s="42" t="s">
        <v>201</v>
      </c>
      <c r="P56" s="42"/>
      <c r="Q56" s="42" t="s">
        <v>202</v>
      </c>
      <c r="R56" s="42"/>
      <c r="S56" s="42" t="s">
        <v>203</v>
      </c>
      <c r="T56" s="42"/>
      <c r="U56" s="42" t="s">
        <v>204</v>
      </c>
      <c r="V56" s="42"/>
      <c r="W56" s="42"/>
      <c r="X56" s="42"/>
      <c r="Y56" s="42"/>
      <c r="Z56" s="42"/>
      <c r="AA56" s="42"/>
    </row>
    <row r="57" spans="1:27" x14ac:dyDescent="0.25">
      <c r="A57" s="42"/>
      <c r="B57" s="42"/>
      <c r="C57" s="42"/>
      <c r="D57" s="42"/>
      <c r="E57" s="42" t="s">
        <v>205</v>
      </c>
      <c r="F57" s="42"/>
      <c r="G57" s="42" t="s">
        <v>15</v>
      </c>
      <c r="H57" s="42"/>
      <c r="I57" s="42"/>
      <c r="J57" s="42"/>
      <c r="K57" s="42" t="s">
        <v>206</v>
      </c>
      <c r="L57" s="42"/>
      <c r="M57" s="42" t="s">
        <v>207</v>
      </c>
      <c r="N57" s="42"/>
      <c r="O57" s="42" t="s">
        <v>208</v>
      </c>
      <c r="P57" s="42"/>
      <c r="Q57" s="42" t="s">
        <v>209</v>
      </c>
      <c r="R57" s="42"/>
      <c r="S57" s="42"/>
      <c r="T57" s="42"/>
      <c r="U57" s="42" t="s">
        <v>210</v>
      </c>
      <c r="V57" s="42"/>
      <c r="W57" s="42" t="s">
        <v>230</v>
      </c>
      <c r="X57" s="42"/>
      <c r="Y57" s="42"/>
      <c r="Z57" s="42"/>
      <c r="AA57" s="42"/>
    </row>
    <row r="58" spans="1:27" x14ac:dyDescent="0.25">
      <c r="A58" s="42"/>
      <c r="B58" s="42">
        <v>103</v>
      </c>
      <c r="C58" s="42" t="s">
        <v>245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 t="s">
        <v>244</v>
      </c>
      <c r="X58" s="42"/>
      <c r="Y58" s="42"/>
      <c r="Z58" s="42"/>
      <c r="AA58" s="42"/>
    </row>
    <row r="59" spans="1:27" x14ac:dyDescent="0.25">
      <c r="A59" s="42"/>
      <c r="B59" s="42">
        <v>1384</v>
      </c>
      <c r="C59" s="42" t="s">
        <v>246</v>
      </c>
      <c r="D59" s="42"/>
      <c r="E59" s="42"/>
      <c r="F59" s="42">
        <v>0</v>
      </c>
      <c r="G59" s="42"/>
      <c r="H59" s="42"/>
      <c r="I59" s="42"/>
      <c r="J59" s="70">
        <v>1105</v>
      </c>
      <c r="K59" s="42"/>
      <c r="L59" s="70">
        <v>1000</v>
      </c>
      <c r="M59" s="42"/>
      <c r="N59" s="42">
        <v>-105</v>
      </c>
      <c r="O59" s="42"/>
      <c r="P59" s="42"/>
      <c r="Q59" s="42"/>
      <c r="R59" s="42"/>
      <c r="S59" s="42"/>
      <c r="T59" s="69">
        <v>1.105</v>
      </c>
      <c r="U59" s="42"/>
      <c r="V59" s="42"/>
      <c r="W59" s="42"/>
      <c r="X59" s="42"/>
      <c r="Y59" s="42"/>
      <c r="Z59" s="42"/>
      <c r="AA59" s="42"/>
    </row>
    <row r="60" spans="1:27" x14ac:dyDescent="0.25">
      <c r="A60" s="42"/>
      <c r="B60" s="42">
        <v>1385</v>
      </c>
      <c r="C60" s="42" t="s">
        <v>247</v>
      </c>
      <c r="D60" s="42"/>
      <c r="E60" s="42"/>
      <c r="F60" s="42">
        <v>0</v>
      </c>
      <c r="G60" s="42"/>
      <c r="H60" s="42"/>
      <c r="I60" s="42"/>
      <c r="J60" s="70">
        <v>5068</v>
      </c>
      <c r="K60" s="42"/>
      <c r="L60" s="70">
        <v>1200</v>
      </c>
      <c r="M60" s="42"/>
      <c r="N60" s="70">
        <v>-3868</v>
      </c>
      <c r="O60" s="42"/>
      <c r="P60" s="42"/>
      <c r="Q60" s="42"/>
      <c r="R60" s="42"/>
      <c r="S60" s="42"/>
      <c r="T60" s="69">
        <v>4.2240000000000002</v>
      </c>
      <c r="U60" s="42"/>
      <c r="V60" s="42"/>
      <c r="W60" s="42"/>
      <c r="X60" s="42"/>
      <c r="Y60" s="42"/>
      <c r="Z60" s="42"/>
      <c r="AA60" s="42"/>
    </row>
    <row r="61" spans="1:27" x14ac:dyDescent="0.25">
      <c r="A61" s="42"/>
      <c r="B61" s="42">
        <v>1392</v>
      </c>
      <c r="C61" s="42" t="s">
        <v>248</v>
      </c>
      <c r="D61" s="42"/>
      <c r="E61" s="42"/>
      <c r="F61" s="42">
        <v>0</v>
      </c>
      <c r="G61" s="42"/>
      <c r="H61" s="42"/>
      <c r="I61" s="42"/>
      <c r="J61" s="42">
        <v>-120</v>
      </c>
      <c r="K61" s="42"/>
      <c r="L61" s="42">
        <v>360</v>
      </c>
      <c r="M61" s="42"/>
      <c r="N61" s="42">
        <v>480</v>
      </c>
      <c r="O61" s="42"/>
      <c r="P61" s="42"/>
      <c r="Q61" s="42"/>
      <c r="R61" s="42"/>
      <c r="S61" s="42"/>
      <c r="T61" s="69">
        <v>-0.33300000000000002</v>
      </c>
      <c r="U61" s="42"/>
      <c r="V61" s="42"/>
      <c r="W61" s="42"/>
      <c r="X61" s="42"/>
      <c r="Y61" s="42"/>
      <c r="Z61" s="42"/>
      <c r="AA61" s="42"/>
    </row>
    <row r="62" spans="1:27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</row>
    <row r="63" spans="1:27" x14ac:dyDescent="0.25">
      <c r="A63" s="42"/>
      <c r="B63" s="42"/>
      <c r="C63" s="42"/>
      <c r="D63" s="42" t="s">
        <v>249</v>
      </c>
      <c r="E63" s="42"/>
      <c r="F63" s="42">
        <v>0</v>
      </c>
      <c r="G63" s="42"/>
      <c r="H63" s="42"/>
      <c r="I63" s="42"/>
      <c r="J63" s="70">
        <v>6053</v>
      </c>
      <c r="K63" s="42"/>
      <c r="L63" s="70">
        <v>2560</v>
      </c>
      <c r="M63" s="42"/>
      <c r="N63" s="70">
        <v>-3493</v>
      </c>
      <c r="O63" s="42"/>
      <c r="P63" s="42"/>
      <c r="Q63" s="42"/>
      <c r="R63" s="42"/>
      <c r="S63" s="42"/>
      <c r="T63" s="69">
        <v>2.3650000000000002</v>
      </c>
      <c r="U63" s="42"/>
      <c r="V63" s="42">
        <v>0</v>
      </c>
      <c r="W63" s="42"/>
      <c r="X63" s="42"/>
      <c r="Y63" s="42"/>
      <c r="Z63" s="42"/>
      <c r="AA63" s="42"/>
    </row>
    <row r="64" spans="1:27" x14ac:dyDescent="0.25">
      <c r="A64" s="42"/>
      <c r="B64" s="42">
        <v>1339</v>
      </c>
      <c r="C64" s="42" t="s">
        <v>250</v>
      </c>
      <c r="D64" s="42"/>
      <c r="E64" s="42"/>
      <c r="F64" s="42">
        <v>394</v>
      </c>
      <c r="G64" s="42"/>
      <c r="H64" s="42"/>
      <c r="I64" s="42"/>
      <c r="J64" s="70">
        <v>1514</v>
      </c>
      <c r="K64" s="42"/>
      <c r="L64" s="70">
        <v>1540</v>
      </c>
      <c r="M64" s="42"/>
      <c r="N64" s="42">
        <v>26</v>
      </c>
      <c r="O64" s="42"/>
      <c r="P64" s="42"/>
      <c r="Q64" s="42"/>
      <c r="R64" s="42">
        <v>26</v>
      </c>
      <c r="S64" s="42"/>
      <c r="T64" s="69">
        <v>0.98299999999999998</v>
      </c>
      <c r="U64" s="42"/>
      <c r="V64" s="42"/>
      <c r="W64" s="42"/>
      <c r="X64" s="42"/>
      <c r="Y64" s="42"/>
      <c r="Z64" s="42"/>
      <c r="AA64" s="42"/>
    </row>
    <row r="65" spans="1:27" x14ac:dyDescent="0.25">
      <c r="A65" s="42"/>
      <c r="B65" s="42">
        <v>1345</v>
      </c>
      <c r="C65" s="42" t="s">
        <v>251</v>
      </c>
      <c r="D65" s="42"/>
      <c r="E65" s="42"/>
      <c r="F65" s="42">
        <v>0</v>
      </c>
      <c r="G65" s="42"/>
      <c r="H65" s="42"/>
      <c r="I65" s="42"/>
      <c r="J65" s="42">
        <v>369</v>
      </c>
      <c r="K65" s="42"/>
      <c r="L65" s="42">
        <v>500</v>
      </c>
      <c r="M65" s="42"/>
      <c r="N65" s="42">
        <v>131</v>
      </c>
      <c r="O65" s="42"/>
      <c r="P65" s="42"/>
      <c r="Q65" s="42"/>
      <c r="R65" s="42">
        <v>131</v>
      </c>
      <c r="S65" s="42"/>
      <c r="T65" s="69">
        <v>0.73899999999999999</v>
      </c>
      <c r="U65" s="42"/>
      <c r="V65" s="42"/>
      <c r="W65" s="42"/>
      <c r="X65" s="42"/>
      <c r="Y65" s="42"/>
      <c r="Z65" s="42"/>
      <c r="AA65" s="42"/>
    </row>
    <row r="66" spans="1:27" x14ac:dyDescent="0.25">
      <c r="A66" s="42"/>
      <c r="B66" s="42">
        <v>1348</v>
      </c>
      <c r="C66" s="42" t="s">
        <v>252</v>
      </c>
      <c r="D66" s="42"/>
      <c r="E66" s="42"/>
      <c r="F66" s="42">
        <v>804</v>
      </c>
      <c r="G66" s="42"/>
      <c r="H66" s="42"/>
      <c r="I66" s="42"/>
      <c r="J66" s="70">
        <v>3230</v>
      </c>
      <c r="K66" s="42"/>
      <c r="L66" s="70">
        <v>3500</v>
      </c>
      <c r="M66" s="42"/>
      <c r="N66" s="42">
        <v>270</v>
      </c>
      <c r="O66" s="42"/>
      <c r="P66" s="42"/>
      <c r="Q66" s="42"/>
      <c r="R66" s="42">
        <v>270</v>
      </c>
      <c r="S66" s="42"/>
      <c r="T66" s="69">
        <v>0.92300000000000004</v>
      </c>
      <c r="U66" s="42"/>
      <c r="V66" s="42"/>
      <c r="W66" s="42"/>
      <c r="X66" s="42"/>
      <c r="Y66" s="42"/>
      <c r="Z66" s="42"/>
      <c r="AA66" s="42"/>
    </row>
    <row r="67" spans="1:27" x14ac:dyDescent="0.25">
      <c r="A67" s="42"/>
      <c r="B67" s="42">
        <v>1349</v>
      </c>
      <c r="C67" s="42" t="s">
        <v>253</v>
      </c>
      <c r="D67" s="42"/>
      <c r="E67" s="42"/>
      <c r="F67" s="42">
        <v>0</v>
      </c>
      <c r="G67" s="42"/>
      <c r="H67" s="42"/>
      <c r="I67" s="42"/>
      <c r="J67" s="42">
        <v>0</v>
      </c>
      <c r="K67" s="42"/>
      <c r="L67" s="42">
        <v>200</v>
      </c>
      <c r="M67" s="42"/>
      <c r="N67" s="42">
        <v>200</v>
      </c>
      <c r="O67" s="42"/>
      <c r="P67" s="42"/>
      <c r="Q67" s="42"/>
      <c r="R67" s="42">
        <v>200</v>
      </c>
      <c r="S67" s="42"/>
      <c r="T67" s="69">
        <v>0</v>
      </c>
      <c r="U67" s="42"/>
      <c r="V67" s="42"/>
      <c r="W67" s="42"/>
      <c r="X67" s="42"/>
      <c r="Y67" s="42"/>
      <c r="Z67" s="42"/>
      <c r="AA67" s="42"/>
    </row>
    <row r="68" spans="1:27" x14ac:dyDescent="0.25">
      <c r="A68" s="42"/>
      <c r="B68" s="42">
        <v>1372</v>
      </c>
      <c r="C68" s="42" t="s">
        <v>64</v>
      </c>
      <c r="D68" s="42"/>
      <c r="E68" s="42"/>
      <c r="F68" s="42">
        <v>0</v>
      </c>
      <c r="G68" s="42"/>
      <c r="H68" s="42"/>
      <c r="I68" s="42"/>
      <c r="J68" s="70">
        <v>2400</v>
      </c>
      <c r="K68" s="42"/>
      <c r="L68" s="70">
        <v>2400</v>
      </c>
      <c r="M68" s="42"/>
      <c r="N68" s="42">
        <v>0</v>
      </c>
      <c r="O68" s="42"/>
      <c r="P68" s="42"/>
      <c r="Q68" s="42"/>
      <c r="R68" s="42">
        <v>0</v>
      </c>
      <c r="S68" s="42"/>
      <c r="T68" s="69">
        <v>1</v>
      </c>
      <c r="U68" s="42"/>
      <c r="V68" s="42"/>
      <c r="W68" s="42"/>
      <c r="X68" s="42"/>
      <c r="Y68" s="42"/>
      <c r="Z68" s="42"/>
      <c r="AA68" s="42"/>
    </row>
    <row r="69" spans="1:27" x14ac:dyDescent="0.25">
      <c r="A69" s="42"/>
      <c r="B69" s="42">
        <v>1373</v>
      </c>
      <c r="C69" s="42" t="s">
        <v>254</v>
      </c>
      <c r="D69" s="42"/>
      <c r="E69" s="42"/>
      <c r="F69" s="42">
        <v>0</v>
      </c>
      <c r="G69" s="42"/>
      <c r="H69" s="42"/>
      <c r="I69" s="42"/>
      <c r="J69" s="42">
        <v>955</v>
      </c>
      <c r="K69" s="42"/>
      <c r="L69" s="70">
        <v>4200</v>
      </c>
      <c r="M69" s="42"/>
      <c r="N69" s="70">
        <v>3245</v>
      </c>
      <c r="O69" s="42"/>
      <c r="P69" s="42"/>
      <c r="Q69" s="42"/>
      <c r="R69" s="70">
        <v>3245</v>
      </c>
      <c r="S69" s="42"/>
      <c r="T69" s="69">
        <v>0.22700000000000001</v>
      </c>
      <c r="U69" s="42"/>
      <c r="V69" s="42"/>
      <c r="W69" s="42"/>
      <c r="X69" s="42"/>
      <c r="Y69" s="42"/>
      <c r="Z69" s="42"/>
      <c r="AA69" s="42"/>
    </row>
    <row r="70" spans="1:27" x14ac:dyDescent="0.25">
      <c r="A70" s="42"/>
      <c r="B70" s="42">
        <v>1375</v>
      </c>
      <c r="C70" s="42" t="s">
        <v>255</v>
      </c>
      <c r="D70" s="42"/>
      <c r="E70" s="42"/>
      <c r="F70" s="42">
        <v>-89</v>
      </c>
      <c r="G70" s="42"/>
      <c r="H70" s="42"/>
      <c r="I70" s="42"/>
      <c r="J70" s="70">
        <v>1007</v>
      </c>
      <c r="K70" s="42"/>
      <c r="L70" s="70">
        <v>1000</v>
      </c>
      <c r="M70" s="42"/>
      <c r="N70" s="42">
        <v>-7</v>
      </c>
      <c r="O70" s="42"/>
      <c r="P70" s="42"/>
      <c r="Q70" s="42"/>
      <c r="R70" s="42">
        <v>-7</v>
      </c>
      <c r="S70" s="42"/>
      <c r="T70" s="69">
        <v>1.0069999999999999</v>
      </c>
      <c r="U70" s="42"/>
      <c r="V70" s="42"/>
      <c r="W70" s="42"/>
      <c r="X70" s="42"/>
      <c r="Y70" s="42"/>
      <c r="Z70" s="42"/>
      <c r="AA70" s="42"/>
    </row>
    <row r="71" spans="1:27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</row>
    <row r="72" spans="1:27" x14ac:dyDescent="0.25">
      <c r="A72" s="42"/>
      <c r="B72" s="42"/>
      <c r="C72" s="42"/>
      <c r="D72" s="42" t="s">
        <v>256</v>
      </c>
      <c r="E72" s="42"/>
      <c r="F72" s="70">
        <v>1109</v>
      </c>
      <c r="G72" s="42"/>
      <c r="H72" s="42"/>
      <c r="I72" s="42"/>
      <c r="J72" s="70">
        <v>9475</v>
      </c>
      <c r="K72" s="42"/>
      <c r="L72" s="70">
        <v>13340</v>
      </c>
      <c r="M72" s="42"/>
      <c r="N72" s="70">
        <v>3865</v>
      </c>
      <c r="O72" s="42"/>
      <c r="P72" s="42">
        <v>0</v>
      </c>
      <c r="Q72" s="42"/>
      <c r="R72" s="70">
        <v>3865</v>
      </c>
      <c r="S72" s="42"/>
      <c r="T72" s="69">
        <v>0.71</v>
      </c>
      <c r="U72" s="42"/>
      <c r="V72" s="42">
        <v>0</v>
      </c>
      <c r="W72" s="42"/>
      <c r="X72" s="42"/>
      <c r="Y72" s="42"/>
      <c r="Z72" s="42"/>
      <c r="AA72" s="42"/>
    </row>
    <row r="73" spans="1:27" x14ac:dyDescent="0.25">
      <c r="A73" s="42"/>
      <c r="B73" s="42"/>
      <c r="C73" s="42"/>
      <c r="D73" s="42" t="s">
        <v>229</v>
      </c>
      <c r="E73" s="42"/>
      <c r="F73" s="70">
        <v>-1109</v>
      </c>
      <c r="G73" s="42"/>
      <c r="H73" s="42"/>
      <c r="I73" s="42"/>
      <c r="J73" s="70">
        <v>-3421</v>
      </c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</row>
    <row r="74" spans="1:27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</row>
    <row r="75" spans="1:27" x14ac:dyDescent="0.25">
      <c r="A75" s="42"/>
      <c r="B75" s="42">
        <v>104</v>
      </c>
      <c r="C75" s="42" t="s">
        <v>258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</row>
    <row r="76" spans="1:27" x14ac:dyDescent="0.25">
      <c r="A76" s="42"/>
      <c r="B76" s="42">
        <v>1483</v>
      </c>
      <c r="C76" s="42" t="s">
        <v>259</v>
      </c>
      <c r="D76" s="42"/>
      <c r="E76" s="42"/>
      <c r="F76" s="70">
        <v>2385</v>
      </c>
      <c r="G76" s="42"/>
      <c r="H76" s="42"/>
      <c r="I76" s="42"/>
      <c r="J76" s="70">
        <v>2910</v>
      </c>
      <c r="K76" s="42"/>
      <c r="L76" s="70">
        <v>5750</v>
      </c>
      <c r="M76" s="42"/>
      <c r="N76" s="70">
        <v>2840</v>
      </c>
      <c r="O76" s="42"/>
      <c r="P76" s="42"/>
      <c r="Q76" s="42"/>
      <c r="R76" s="42"/>
      <c r="S76" s="42"/>
      <c r="T76" s="69">
        <v>0.50600000000000001</v>
      </c>
      <c r="U76" s="42"/>
      <c r="V76" s="42"/>
      <c r="W76" s="42"/>
      <c r="X76" s="42"/>
      <c r="Y76" s="42"/>
      <c r="Z76" s="42"/>
      <c r="AA76" s="42"/>
    </row>
    <row r="77" spans="1:27" x14ac:dyDescent="0.25">
      <c r="A77" s="42"/>
      <c r="B77" s="42">
        <v>1487</v>
      </c>
      <c r="C77" s="42" t="s">
        <v>260</v>
      </c>
      <c r="D77" s="42"/>
      <c r="E77" s="42"/>
      <c r="F77" s="42">
        <v>0</v>
      </c>
      <c r="G77" s="42"/>
      <c r="H77" s="42"/>
      <c r="I77" s="42"/>
      <c r="J77" s="42">
        <v>75</v>
      </c>
      <c r="K77" s="42"/>
      <c r="L77" s="42">
        <v>300</v>
      </c>
      <c r="M77" s="42"/>
      <c r="N77" s="42">
        <v>225</v>
      </c>
      <c r="O77" s="42"/>
      <c r="P77" s="42"/>
      <c r="Q77" s="42"/>
      <c r="R77" s="42"/>
      <c r="S77" s="42"/>
      <c r="T77" s="69">
        <v>0.25</v>
      </c>
      <c r="U77" s="42"/>
      <c r="V77" s="42"/>
      <c r="W77" s="42"/>
      <c r="X77" s="42"/>
      <c r="Y77" s="42"/>
      <c r="Z77" s="42"/>
      <c r="AA77" s="42"/>
    </row>
    <row r="78" spans="1:27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</row>
    <row r="79" spans="1:27" x14ac:dyDescent="0.25">
      <c r="A79" s="42"/>
      <c r="B79" s="42"/>
      <c r="C79" s="42"/>
      <c r="D79" s="42" t="s">
        <v>261</v>
      </c>
      <c r="E79" s="42"/>
      <c r="F79" s="70">
        <v>2385</v>
      </c>
      <c r="G79" s="42"/>
      <c r="H79" s="42"/>
      <c r="I79" s="42"/>
      <c r="J79" s="70">
        <v>2985</v>
      </c>
      <c r="K79" s="42"/>
      <c r="L79" s="70">
        <v>6050</v>
      </c>
      <c r="M79" s="42"/>
      <c r="N79" s="70">
        <v>3065</v>
      </c>
      <c r="O79" s="42"/>
      <c r="P79" s="42"/>
      <c r="Q79" s="42"/>
      <c r="R79" s="42"/>
      <c r="S79" s="42"/>
      <c r="T79" s="69">
        <v>0.49299999999999999</v>
      </c>
      <c r="U79" s="42"/>
      <c r="V79" s="42">
        <v>0</v>
      </c>
      <c r="W79" s="42"/>
      <c r="X79" s="42"/>
      <c r="Y79" s="42"/>
      <c r="Z79" s="42"/>
      <c r="AA79" s="42"/>
    </row>
    <row r="80" spans="1:27" x14ac:dyDescent="0.25">
      <c r="A80" s="42"/>
      <c r="B80" s="42">
        <v>1414</v>
      </c>
      <c r="C80" s="42" t="s">
        <v>262</v>
      </c>
      <c r="D80" s="42"/>
      <c r="E80" s="42"/>
      <c r="F80" s="42">
        <v>-176</v>
      </c>
      <c r="G80" s="42"/>
      <c r="H80" s="42"/>
      <c r="I80" s="42"/>
      <c r="J80" s="70">
        <v>2322</v>
      </c>
      <c r="K80" s="42"/>
      <c r="L80" s="70">
        <v>2000</v>
      </c>
      <c r="M80" s="42"/>
      <c r="N80" s="42">
        <v>-322</v>
      </c>
      <c r="O80" s="42"/>
      <c r="P80" s="42"/>
      <c r="Q80" s="42"/>
      <c r="R80" s="42">
        <v>-322</v>
      </c>
      <c r="S80" s="42"/>
      <c r="T80" s="69">
        <v>1.161</v>
      </c>
      <c r="U80" s="42"/>
      <c r="V80" s="42"/>
      <c r="W80" s="42"/>
      <c r="X80" s="42"/>
      <c r="Y80" s="42"/>
      <c r="Z80" s="42"/>
      <c r="AA80" s="42"/>
    </row>
    <row r="81" spans="1:27" x14ac:dyDescent="0.25">
      <c r="A81" s="42"/>
      <c r="B81" s="42">
        <v>1415</v>
      </c>
      <c r="C81" s="42" t="s">
        <v>263</v>
      </c>
      <c r="D81" s="42"/>
      <c r="E81" s="42"/>
      <c r="F81" s="42">
        <v>5</v>
      </c>
      <c r="G81" s="42"/>
      <c r="H81" s="42"/>
      <c r="I81" s="42"/>
      <c r="J81" s="42">
        <v>588</v>
      </c>
      <c r="K81" s="42"/>
      <c r="L81" s="42">
        <v>250</v>
      </c>
      <c r="M81" s="42"/>
      <c r="N81" s="42">
        <v>-338</v>
      </c>
      <c r="O81" s="42"/>
      <c r="P81" s="42"/>
      <c r="Q81" s="42"/>
      <c r="R81" s="42">
        <v>-338</v>
      </c>
      <c r="S81" s="42"/>
      <c r="T81" s="69">
        <v>2.3530000000000002</v>
      </c>
      <c r="U81" s="42"/>
      <c r="V81" s="42"/>
      <c r="W81" s="42" t="s">
        <v>230</v>
      </c>
      <c r="X81" s="42"/>
      <c r="Y81" s="42"/>
      <c r="Z81" s="42"/>
      <c r="AA81" s="42"/>
    </row>
    <row r="82" spans="1:27" x14ac:dyDescent="0.25">
      <c r="A82" s="42"/>
      <c r="B82" s="42">
        <v>1436</v>
      </c>
      <c r="C82" s="42" t="s">
        <v>264</v>
      </c>
      <c r="D82" s="42"/>
      <c r="E82" s="42"/>
      <c r="F82" s="42">
        <v>78</v>
      </c>
      <c r="G82" s="42"/>
      <c r="H82" s="42"/>
      <c r="I82" s="42"/>
      <c r="J82" s="70">
        <v>1625</v>
      </c>
      <c r="K82" s="42"/>
      <c r="L82" s="70">
        <v>1400</v>
      </c>
      <c r="M82" s="42"/>
      <c r="N82" s="42">
        <v>-225</v>
      </c>
      <c r="O82" s="42"/>
      <c r="P82" s="42"/>
      <c r="Q82" s="42"/>
      <c r="R82" s="42">
        <v>-225</v>
      </c>
      <c r="S82" s="42"/>
      <c r="T82" s="69">
        <v>1.161</v>
      </c>
      <c r="U82" s="42"/>
      <c r="V82" s="42"/>
      <c r="W82" s="42" t="s">
        <v>257</v>
      </c>
      <c r="X82" s="42"/>
      <c r="Y82" s="42"/>
      <c r="Z82" s="42"/>
      <c r="AA82" s="42"/>
    </row>
    <row r="83" spans="1:27" x14ac:dyDescent="0.25">
      <c r="A83" s="42"/>
      <c r="B83" s="42">
        <v>1439</v>
      </c>
      <c r="C83" s="42" t="s">
        <v>265</v>
      </c>
      <c r="D83" s="42"/>
      <c r="E83" s="42"/>
      <c r="F83" s="42">
        <v>0</v>
      </c>
      <c r="G83" s="42"/>
      <c r="H83" s="42"/>
      <c r="I83" s="42"/>
      <c r="J83" s="70">
        <v>1717</v>
      </c>
      <c r="K83" s="42"/>
      <c r="L83" s="70">
        <v>1600</v>
      </c>
      <c r="M83" s="42"/>
      <c r="N83" s="42">
        <v>-117</v>
      </c>
      <c r="O83" s="42"/>
      <c r="P83" s="42"/>
      <c r="Q83" s="42"/>
      <c r="R83" s="42">
        <v>-117</v>
      </c>
      <c r="S83" s="42"/>
      <c r="T83" s="69">
        <v>1.073</v>
      </c>
      <c r="U83" s="42"/>
      <c r="V83" s="42"/>
      <c r="W83" s="42"/>
      <c r="X83" s="42"/>
      <c r="Y83" s="42"/>
      <c r="Z83" s="42"/>
      <c r="AA83" s="42"/>
    </row>
    <row r="84" spans="1:27" x14ac:dyDescent="0.25">
      <c r="A84" s="42"/>
      <c r="B84" s="42">
        <v>1441</v>
      </c>
      <c r="C84" s="42" t="s">
        <v>266</v>
      </c>
      <c r="D84" s="42"/>
      <c r="E84" s="42"/>
      <c r="F84" s="42">
        <v>271</v>
      </c>
      <c r="G84" s="42"/>
      <c r="H84" s="42"/>
      <c r="I84" s="42"/>
      <c r="J84" s="70">
        <v>1874</v>
      </c>
      <c r="K84" s="42"/>
      <c r="L84" s="70">
        <v>1600</v>
      </c>
      <c r="M84" s="42"/>
      <c r="N84" s="42">
        <v>-274</v>
      </c>
      <c r="O84" s="42"/>
      <c r="P84" s="42"/>
      <c r="Q84" s="42"/>
      <c r="R84" s="42">
        <v>-274</v>
      </c>
      <c r="S84" s="42"/>
      <c r="T84" s="69">
        <v>1.171</v>
      </c>
      <c r="U84" s="42"/>
      <c r="V84" s="42"/>
      <c r="W84" s="42"/>
      <c r="X84" s="42"/>
      <c r="Y84" s="42"/>
      <c r="Z84" s="42"/>
      <c r="AA84" s="42"/>
    </row>
    <row r="85" spans="1:27" x14ac:dyDescent="0.25">
      <c r="A85" s="42"/>
      <c r="B85" s="42">
        <v>1443</v>
      </c>
      <c r="C85" s="42" t="s">
        <v>267</v>
      </c>
      <c r="D85" s="42"/>
      <c r="E85" s="42"/>
      <c r="F85" s="42">
        <v>-60</v>
      </c>
      <c r="G85" s="42"/>
      <c r="H85" s="42"/>
      <c r="I85" s="42"/>
      <c r="J85" s="42">
        <v>609</v>
      </c>
      <c r="K85" s="42"/>
      <c r="L85" s="70">
        <v>1320</v>
      </c>
      <c r="M85" s="42"/>
      <c r="N85" s="42">
        <v>711</v>
      </c>
      <c r="O85" s="42"/>
      <c r="P85" s="42"/>
      <c r="Q85" s="42"/>
      <c r="R85" s="42">
        <v>711</v>
      </c>
      <c r="S85" s="42"/>
      <c r="T85" s="69">
        <v>0.46200000000000002</v>
      </c>
      <c r="U85" s="42"/>
      <c r="V85" s="42"/>
      <c r="W85" s="42"/>
      <c r="X85" s="42"/>
      <c r="Y85" s="42"/>
      <c r="Z85" s="42"/>
      <c r="AA85" s="42"/>
    </row>
    <row r="86" spans="1:27" x14ac:dyDescent="0.25">
      <c r="A86" s="42"/>
      <c r="B86" s="42">
        <v>1444</v>
      </c>
      <c r="C86" s="42" t="s">
        <v>268</v>
      </c>
      <c r="D86" s="42"/>
      <c r="E86" s="42"/>
      <c r="F86" s="42">
        <v>70</v>
      </c>
      <c r="G86" s="42"/>
      <c r="H86" s="42"/>
      <c r="I86" s="42"/>
      <c r="J86" s="70">
        <v>1842</v>
      </c>
      <c r="K86" s="42"/>
      <c r="L86" s="70">
        <v>1800</v>
      </c>
      <c r="M86" s="42"/>
      <c r="N86" s="42">
        <v>-42</v>
      </c>
      <c r="O86" s="42"/>
      <c r="P86" s="42"/>
      <c r="Q86" s="42"/>
      <c r="R86" s="42">
        <v>-42</v>
      </c>
      <c r="S86" s="42"/>
      <c r="T86" s="69">
        <v>1.0229999999999999</v>
      </c>
      <c r="U86" s="42"/>
      <c r="V86" s="42"/>
      <c r="W86" s="42"/>
      <c r="X86" s="42"/>
      <c r="Y86" s="42"/>
      <c r="Z86" s="42"/>
      <c r="AA86" s="42"/>
    </row>
    <row r="87" spans="1:27" x14ac:dyDescent="0.25">
      <c r="A87" s="42"/>
      <c r="B87" s="42">
        <v>1445</v>
      </c>
      <c r="C87" s="42" t="s">
        <v>269</v>
      </c>
      <c r="D87" s="42"/>
      <c r="E87" s="42"/>
      <c r="F87" s="42">
        <v>0</v>
      </c>
      <c r="G87" s="42"/>
      <c r="H87" s="42"/>
      <c r="I87" s="42"/>
      <c r="J87" s="70">
        <v>4000</v>
      </c>
      <c r="K87" s="42"/>
      <c r="L87" s="70">
        <v>4000</v>
      </c>
      <c r="M87" s="42"/>
      <c r="N87" s="42">
        <v>0</v>
      </c>
      <c r="O87" s="42"/>
      <c r="P87" s="42"/>
      <c r="Q87" s="42"/>
      <c r="R87" s="42">
        <v>0</v>
      </c>
      <c r="S87" s="42"/>
      <c r="T87" s="69">
        <v>1</v>
      </c>
      <c r="U87" s="42"/>
      <c r="V87" s="42"/>
      <c r="W87" s="42"/>
      <c r="X87" s="42"/>
      <c r="Y87" s="42"/>
      <c r="Z87" s="42"/>
      <c r="AA87" s="42"/>
    </row>
    <row r="88" spans="1:27" x14ac:dyDescent="0.25">
      <c r="A88" s="42"/>
      <c r="B88" s="42">
        <v>1446</v>
      </c>
      <c r="C88" s="42" t="s">
        <v>270</v>
      </c>
      <c r="D88" s="42"/>
      <c r="E88" s="42"/>
      <c r="F88" s="42">
        <v>0</v>
      </c>
      <c r="G88" s="42"/>
      <c r="H88" s="42"/>
      <c r="I88" s="42"/>
      <c r="J88" s="42">
        <v>152</v>
      </c>
      <c r="K88" s="42"/>
      <c r="L88" s="42">
        <v>250</v>
      </c>
      <c r="M88" s="42"/>
      <c r="N88" s="42">
        <v>98</v>
      </c>
      <c r="O88" s="42"/>
      <c r="P88" s="42"/>
      <c r="Q88" s="42"/>
      <c r="R88" s="42">
        <v>98</v>
      </c>
      <c r="S88" s="42"/>
      <c r="T88" s="69">
        <v>0.61</v>
      </c>
      <c r="U88" s="42"/>
      <c r="V88" s="42"/>
      <c r="W88" s="42"/>
      <c r="X88" s="42"/>
      <c r="Y88" s="42"/>
      <c r="Z88" s="42"/>
      <c r="AA88" s="42"/>
    </row>
    <row r="89" spans="1:27" x14ac:dyDescent="0.25">
      <c r="A89" s="42"/>
      <c r="B89" s="42">
        <v>1450</v>
      </c>
      <c r="C89" s="42" t="s">
        <v>271</v>
      </c>
      <c r="D89" s="42"/>
      <c r="E89" s="42"/>
      <c r="F89" s="42">
        <v>0</v>
      </c>
      <c r="G89" s="42"/>
      <c r="H89" s="42"/>
      <c r="I89" s="42"/>
      <c r="J89" s="70">
        <v>1426</v>
      </c>
      <c r="K89" s="42"/>
      <c r="L89" s="70">
        <v>1200</v>
      </c>
      <c r="M89" s="42"/>
      <c r="N89" s="42">
        <v>-226</v>
      </c>
      <c r="O89" s="42"/>
      <c r="P89" s="42"/>
      <c r="Q89" s="42"/>
      <c r="R89" s="42">
        <v>-226</v>
      </c>
      <c r="S89" s="42"/>
      <c r="T89" s="69">
        <v>1.1879999999999999</v>
      </c>
      <c r="U89" s="42"/>
      <c r="V89" s="42"/>
      <c r="W89" s="42"/>
      <c r="X89" s="42"/>
      <c r="Y89" s="42"/>
      <c r="Z89" s="42"/>
      <c r="AA89" s="42"/>
    </row>
    <row r="90" spans="1:27" x14ac:dyDescent="0.25">
      <c r="A90" s="42"/>
      <c r="B90" s="42">
        <v>1452</v>
      </c>
      <c r="C90" s="42" t="s">
        <v>272</v>
      </c>
      <c r="D90" s="42"/>
      <c r="E90" s="42"/>
      <c r="F90" s="42">
        <v>0</v>
      </c>
      <c r="G90" s="42"/>
      <c r="H90" s="42"/>
      <c r="I90" s="42"/>
      <c r="J90" s="42">
        <v>0</v>
      </c>
      <c r="K90" s="42"/>
      <c r="L90" s="42">
        <v>400</v>
      </c>
      <c r="M90" s="42"/>
      <c r="N90" s="42">
        <v>400</v>
      </c>
      <c r="O90" s="42"/>
      <c r="P90" s="42"/>
      <c r="Q90" s="42"/>
      <c r="R90" s="42">
        <v>400</v>
      </c>
      <c r="S90" s="42"/>
      <c r="T90" s="69">
        <v>0</v>
      </c>
      <c r="U90" s="42"/>
      <c r="V90" s="42"/>
      <c r="W90" s="42"/>
      <c r="X90" s="42"/>
      <c r="Y90" s="42"/>
      <c r="Z90" s="42"/>
      <c r="AA90" s="42"/>
    </row>
    <row r="91" spans="1:27" x14ac:dyDescent="0.25">
      <c r="A91" s="42"/>
      <c r="B91" s="42">
        <v>1456</v>
      </c>
      <c r="C91" s="42" t="s">
        <v>273</v>
      </c>
      <c r="D91" s="42"/>
      <c r="E91" s="42"/>
      <c r="F91" s="42">
        <v>-720</v>
      </c>
      <c r="G91" s="42"/>
      <c r="H91" s="42"/>
      <c r="I91" s="42"/>
      <c r="J91" s="42">
        <v>534</v>
      </c>
      <c r="K91" s="42"/>
      <c r="L91" s="70">
        <v>4000</v>
      </c>
      <c r="M91" s="42"/>
      <c r="N91" s="70">
        <v>3466</v>
      </c>
      <c r="O91" s="42"/>
      <c r="P91" s="42"/>
      <c r="Q91" s="42"/>
      <c r="R91" s="70">
        <v>3466</v>
      </c>
      <c r="S91" s="42"/>
      <c r="T91" s="69">
        <v>0.13400000000000001</v>
      </c>
      <c r="U91" s="42"/>
      <c r="V91" s="42"/>
      <c r="W91" s="42"/>
      <c r="X91" s="42"/>
      <c r="Y91" s="42"/>
      <c r="Z91" s="42"/>
      <c r="AA91" s="42"/>
    </row>
    <row r="92" spans="1:27" x14ac:dyDescent="0.25">
      <c r="A92" s="42"/>
      <c r="B92" s="42">
        <v>1457</v>
      </c>
      <c r="C92" s="42" t="s">
        <v>274</v>
      </c>
      <c r="D92" s="42"/>
      <c r="E92" s="42"/>
      <c r="F92" s="42">
        <v>20</v>
      </c>
      <c r="G92" s="42"/>
      <c r="H92" s="42"/>
      <c r="I92" s="42"/>
      <c r="J92" s="42">
        <v>964</v>
      </c>
      <c r="K92" s="42"/>
      <c r="L92" s="70">
        <v>1200</v>
      </c>
      <c r="M92" s="42"/>
      <c r="N92" s="42">
        <v>236</v>
      </c>
      <c r="O92" s="42"/>
      <c r="P92" s="42"/>
      <c r="Q92" s="42"/>
      <c r="R92" s="42">
        <v>236</v>
      </c>
      <c r="S92" s="42"/>
      <c r="T92" s="69">
        <v>0.80300000000000005</v>
      </c>
      <c r="U92" s="42"/>
      <c r="V92" s="42"/>
      <c r="W92" s="42"/>
      <c r="X92" s="42"/>
      <c r="Y92" s="42"/>
      <c r="Z92" s="42"/>
      <c r="AA92" s="42"/>
    </row>
    <row r="93" spans="1:27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</row>
    <row r="94" spans="1:27" x14ac:dyDescent="0.25">
      <c r="A94" s="42"/>
      <c r="B94" s="42"/>
      <c r="C94" s="42"/>
      <c r="D94" s="42" t="s">
        <v>275</v>
      </c>
      <c r="E94" s="42"/>
      <c r="F94" s="42">
        <v>-513</v>
      </c>
      <c r="G94" s="42"/>
      <c r="H94" s="42"/>
      <c r="I94" s="42"/>
      <c r="J94" s="70">
        <v>17653</v>
      </c>
      <c r="K94" s="42"/>
      <c r="L94" s="70">
        <v>21020</v>
      </c>
      <c r="M94" s="42"/>
      <c r="N94" s="70">
        <v>3367</v>
      </c>
      <c r="O94" s="42"/>
      <c r="P94" s="42">
        <v>0</v>
      </c>
      <c r="Q94" s="42"/>
      <c r="R94" s="70">
        <v>3367</v>
      </c>
      <c r="S94" s="42"/>
      <c r="T94" s="69">
        <v>0.84</v>
      </c>
      <c r="U94" s="42"/>
      <c r="V94" s="42">
        <v>0</v>
      </c>
      <c r="W94" s="42"/>
      <c r="X94" s="42"/>
      <c r="Y94" s="42"/>
      <c r="Z94" s="42"/>
      <c r="AA94" s="42"/>
    </row>
    <row r="95" spans="1:27" x14ac:dyDescent="0.25">
      <c r="A95" s="42"/>
      <c r="B95" s="42"/>
      <c r="C95" s="42"/>
      <c r="D95" s="42" t="s">
        <v>229</v>
      </c>
      <c r="E95" s="42"/>
      <c r="F95" s="70">
        <v>2898</v>
      </c>
      <c r="G95" s="42"/>
      <c r="H95" s="42"/>
      <c r="I95" s="42"/>
      <c r="J95" s="70">
        <v>-14668</v>
      </c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</row>
    <row r="96" spans="1:27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</row>
    <row r="97" spans="1:27" x14ac:dyDescent="0.25">
      <c r="A97" s="42"/>
      <c r="B97" s="42">
        <v>105</v>
      </c>
      <c r="C97" s="42" t="s">
        <v>373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</row>
    <row r="98" spans="1:27" x14ac:dyDescent="0.25">
      <c r="A98" s="42"/>
      <c r="B98" s="42">
        <v>1560</v>
      </c>
      <c r="C98" s="42" t="s">
        <v>374</v>
      </c>
      <c r="D98" s="42"/>
      <c r="E98" s="42"/>
      <c r="F98" s="42">
        <v>0</v>
      </c>
      <c r="G98" s="42"/>
      <c r="H98" s="42"/>
      <c r="I98" s="42"/>
      <c r="J98" s="42">
        <v>-74</v>
      </c>
      <c r="K98" s="42"/>
      <c r="L98" s="42">
        <v>0</v>
      </c>
      <c r="M98" s="42"/>
      <c r="N98" s="42">
        <v>74</v>
      </c>
      <c r="O98" s="42"/>
      <c r="P98" s="42"/>
      <c r="Q98" s="42"/>
      <c r="R98" s="42"/>
      <c r="S98" s="42"/>
      <c r="T98" s="69">
        <v>0</v>
      </c>
      <c r="U98" s="42"/>
      <c r="V98" s="42"/>
      <c r="W98" s="42"/>
      <c r="X98" s="42"/>
      <c r="Y98" s="42"/>
      <c r="Z98" s="42"/>
      <c r="AA98" s="42"/>
    </row>
    <row r="99" spans="1:27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</row>
    <row r="100" spans="1:27" x14ac:dyDescent="0.25">
      <c r="A100" s="42"/>
      <c r="B100" s="42"/>
      <c r="C100" s="42"/>
      <c r="D100" s="42" t="s">
        <v>375</v>
      </c>
      <c r="E100" s="42"/>
      <c r="F100" s="42">
        <v>0</v>
      </c>
      <c r="G100" s="42"/>
      <c r="H100" s="42"/>
      <c r="I100" s="42"/>
      <c r="J100" s="42">
        <v>-74</v>
      </c>
      <c r="K100" s="42"/>
      <c r="L100" s="42">
        <v>0</v>
      </c>
      <c r="M100" s="42"/>
      <c r="N100" s="42">
        <v>74</v>
      </c>
      <c r="O100" s="42"/>
      <c r="P100" s="42"/>
      <c r="Q100" s="42"/>
      <c r="R100" s="42"/>
      <c r="S100" s="42"/>
      <c r="T100" s="42"/>
      <c r="U100" s="42"/>
      <c r="V100" s="42">
        <v>0</v>
      </c>
      <c r="W100" s="42"/>
      <c r="X100" s="42"/>
      <c r="Y100" s="42"/>
      <c r="Z100" s="42"/>
      <c r="AA100" s="42"/>
    </row>
    <row r="101" spans="1:27" x14ac:dyDescent="0.25">
      <c r="A101" s="42"/>
      <c r="B101" s="42"/>
      <c r="C101" s="42"/>
      <c r="D101" s="42" t="s">
        <v>229</v>
      </c>
      <c r="E101" s="42"/>
      <c r="F101" s="42">
        <v>0</v>
      </c>
      <c r="G101" s="42"/>
      <c r="H101" s="42"/>
      <c r="I101" s="42"/>
      <c r="J101" s="42">
        <v>-74</v>
      </c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</row>
    <row r="102" spans="1:27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</row>
    <row r="103" spans="1:27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</row>
    <row r="104" spans="1:27" x14ac:dyDescent="0.25">
      <c r="A104" s="71">
        <v>43145</v>
      </c>
      <c r="B104" s="42"/>
      <c r="C104" s="42"/>
      <c r="D104" s="42"/>
      <c r="E104" s="42"/>
      <c r="F104" s="42"/>
      <c r="G104" s="42"/>
      <c r="H104" s="42"/>
      <c r="I104" s="42" t="s">
        <v>0</v>
      </c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</row>
    <row r="105" spans="1:27" x14ac:dyDescent="0.25">
      <c r="A105" s="72">
        <v>0.56111111111111112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</row>
    <row r="106" spans="1:27" x14ac:dyDescent="0.25">
      <c r="A106" s="42"/>
      <c r="B106" s="42"/>
      <c r="C106" s="42"/>
      <c r="D106" s="42"/>
      <c r="E106" s="42"/>
      <c r="F106" s="42"/>
      <c r="G106" s="42"/>
      <c r="H106" s="42"/>
      <c r="I106" s="42" t="s">
        <v>377</v>
      </c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</row>
    <row r="107" spans="1:27" x14ac:dyDescent="0.25">
      <c r="A107" s="42" t="s">
        <v>378</v>
      </c>
      <c r="B107" s="42"/>
      <c r="C107" s="42"/>
      <c r="D107" s="42"/>
      <c r="E107" s="42"/>
      <c r="F107" s="42"/>
      <c r="G107" s="42"/>
      <c r="H107" s="42"/>
      <c r="I107" s="42" t="s">
        <v>196</v>
      </c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</row>
    <row r="108" spans="1:27" x14ac:dyDescent="0.25">
      <c r="A108" s="42"/>
      <c r="B108" s="42"/>
      <c r="C108" s="42"/>
      <c r="D108" s="42"/>
      <c r="E108" s="42" t="s">
        <v>197</v>
      </c>
      <c r="F108" s="42"/>
      <c r="G108" s="42" t="s">
        <v>198</v>
      </c>
      <c r="H108" s="42"/>
      <c r="I108" s="42"/>
      <c r="J108" s="42"/>
      <c r="K108" s="42" t="s">
        <v>199</v>
      </c>
      <c r="L108" s="42"/>
      <c r="M108" s="42" t="s">
        <v>200</v>
      </c>
      <c r="N108" s="42"/>
      <c r="O108" s="42" t="s">
        <v>201</v>
      </c>
      <c r="P108" s="42"/>
      <c r="Q108" s="42" t="s">
        <v>202</v>
      </c>
      <c r="R108" s="42"/>
      <c r="S108" s="42" t="s">
        <v>203</v>
      </c>
      <c r="T108" s="42"/>
      <c r="U108" s="42" t="s">
        <v>204</v>
      </c>
      <c r="V108" s="42"/>
      <c r="W108" s="42"/>
      <c r="X108" s="42"/>
      <c r="Y108" s="42"/>
      <c r="Z108" s="42"/>
      <c r="AA108" s="42"/>
    </row>
    <row r="109" spans="1:27" x14ac:dyDescent="0.25">
      <c r="A109" s="42"/>
      <c r="B109" s="42"/>
      <c r="C109" s="42"/>
      <c r="D109" s="42"/>
      <c r="E109" s="42" t="s">
        <v>205</v>
      </c>
      <c r="F109" s="42"/>
      <c r="G109" s="42" t="s">
        <v>15</v>
      </c>
      <c r="H109" s="42"/>
      <c r="I109" s="42"/>
      <c r="J109" s="42"/>
      <c r="K109" s="42" t="s">
        <v>206</v>
      </c>
      <c r="L109" s="42"/>
      <c r="M109" s="42" t="s">
        <v>207</v>
      </c>
      <c r="N109" s="42"/>
      <c r="O109" s="42" t="s">
        <v>208</v>
      </c>
      <c r="P109" s="42"/>
      <c r="Q109" s="42" t="s">
        <v>209</v>
      </c>
      <c r="R109" s="42"/>
      <c r="S109" s="42"/>
      <c r="T109" s="42"/>
      <c r="U109" s="42" t="s">
        <v>210</v>
      </c>
      <c r="V109" s="42"/>
      <c r="W109" s="42"/>
      <c r="X109" s="42"/>
      <c r="Y109" s="42"/>
      <c r="Z109" s="42"/>
      <c r="AA109" s="42"/>
    </row>
    <row r="110" spans="1:27" x14ac:dyDescent="0.25">
      <c r="A110" s="42"/>
      <c r="B110" s="42">
        <v>106</v>
      </c>
      <c r="C110" s="42" t="s">
        <v>276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 t="s">
        <v>230</v>
      </c>
      <c r="X110" s="42"/>
      <c r="Y110" s="42"/>
      <c r="Z110" s="42"/>
      <c r="AA110" s="42"/>
    </row>
    <row r="111" spans="1:27" x14ac:dyDescent="0.25">
      <c r="A111" s="42"/>
      <c r="B111" s="42">
        <v>1610</v>
      </c>
      <c r="C111" s="42" t="s">
        <v>277</v>
      </c>
      <c r="D111" s="42"/>
      <c r="E111" s="42"/>
      <c r="F111" s="42">
        <v>0</v>
      </c>
      <c r="G111" s="42"/>
      <c r="H111" s="42"/>
      <c r="I111" s="42"/>
      <c r="J111" s="42">
        <v>-120</v>
      </c>
      <c r="K111" s="42"/>
      <c r="L111" s="42">
        <v>240</v>
      </c>
      <c r="M111" s="42"/>
      <c r="N111" s="42">
        <v>360</v>
      </c>
      <c r="O111" s="42"/>
      <c r="P111" s="42"/>
      <c r="Q111" s="42"/>
      <c r="R111" s="42">
        <v>360</v>
      </c>
      <c r="S111" s="42"/>
      <c r="T111" s="69">
        <v>-0.5</v>
      </c>
      <c r="U111" s="42"/>
      <c r="V111" s="42"/>
      <c r="W111" s="42"/>
      <c r="X111" s="42"/>
      <c r="Y111" s="42"/>
      <c r="Z111" s="42"/>
      <c r="AA111" s="42"/>
    </row>
    <row r="112" spans="1:27" x14ac:dyDescent="0.25">
      <c r="A112" s="42"/>
      <c r="B112" s="42">
        <v>1611</v>
      </c>
      <c r="C112" s="42" t="s">
        <v>278</v>
      </c>
      <c r="D112" s="42"/>
      <c r="E112" s="42"/>
      <c r="F112" s="42">
        <v>153</v>
      </c>
      <c r="G112" s="42"/>
      <c r="H112" s="42"/>
      <c r="I112" s="42"/>
      <c r="J112" s="70">
        <v>1538</v>
      </c>
      <c r="K112" s="42"/>
      <c r="L112" s="70">
        <v>1900</v>
      </c>
      <c r="M112" s="42"/>
      <c r="N112" s="42">
        <v>362</v>
      </c>
      <c r="O112" s="42"/>
      <c r="P112" s="42"/>
      <c r="Q112" s="42"/>
      <c r="R112" s="42">
        <v>362</v>
      </c>
      <c r="S112" s="42"/>
      <c r="T112" s="69">
        <v>0.80900000000000005</v>
      </c>
      <c r="U112" s="42"/>
      <c r="V112" s="42"/>
      <c r="W112" s="42"/>
      <c r="X112" s="42"/>
      <c r="Y112" s="42"/>
      <c r="Z112" s="42"/>
      <c r="AA112" s="42"/>
    </row>
    <row r="113" spans="1:27" x14ac:dyDescent="0.25">
      <c r="A113" s="42"/>
      <c r="B113" s="42">
        <v>1612</v>
      </c>
      <c r="C113" s="42" t="s">
        <v>279</v>
      </c>
      <c r="D113" s="42"/>
      <c r="E113" s="42"/>
      <c r="F113" s="70">
        <v>1136</v>
      </c>
      <c r="G113" s="42"/>
      <c r="H113" s="42"/>
      <c r="I113" s="42"/>
      <c r="J113" s="70">
        <v>2715</v>
      </c>
      <c r="K113" s="42"/>
      <c r="L113" s="70">
        <v>1400</v>
      </c>
      <c r="M113" s="42"/>
      <c r="N113" s="70">
        <v>-1315</v>
      </c>
      <c r="O113" s="42"/>
      <c r="P113" s="42"/>
      <c r="Q113" s="42"/>
      <c r="R113" s="70">
        <v>-1315</v>
      </c>
      <c r="S113" s="42"/>
      <c r="T113" s="69">
        <v>1.9390000000000001</v>
      </c>
      <c r="U113" s="42"/>
      <c r="V113" s="42"/>
      <c r="W113" s="42"/>
      <c r="X113" s="42"/>
      <c r="Y113" s="42"/>
      <c r="Z113" s="42"/>
      <c r="AA113" s="42"/>
    </row>
    <row r="114" spans="1:27" x14ac:dyDescent="0.25">
      <c r="A114" s="42"/>
      <c r="B114" s="42">
        <v>1614</v>
      </c>
      <c r="C114" s="42" t="s">
        <v>280</v>
      </c>
      <c r="D114" s="42"/>
      <c r="E114" s="42"/>
      <c r="F114" s="42">
        <v>0</v>
      </c>
      <c r="G114" s="42"/>
      <c r="H114" s="42"/>
      <c r="I114" s="42"/>
      <c r="J114" s="42">
        <v>110</v>
      </c>
      <c r="K114" s="42"/>
      <c r="L114" s="42">
        <v>500</v>
      </c>
      <c r="M114" s="42"/>
      <c r="N114" s="42">
        <v>390</v>
      </c>
      <c r="O114" s="42"/>
      <c r="P114" s="42"/>
      <c r="Q114" s="42"/>
      <c r="R114" s="42">
        <v>390</v>
      </c>
      <c r="S114" s="42"/>
      <c r="T114" s="69">
        <v>0.22</v>
      </c>
      <c r="U114" s="42"/>
      <c r="V114" s="42"/>
      <c r="W114" s="42"/>
      <c r="X114" s="42"/>
      <c r="Y114" s="42"/>
      <c r="Z114" s="42"/>
      <c r="AA114" s="42"/>
    </row>
    <row r="115" spans="1:27" x14ac:dyDescent="0.25">
      <c r="A115" s="42"/>
      <c r="B115" s="42">
        <v>1616</v>
      </c>
      <c r="C115" s="42" t="s">
        <v>281</v>
      </c>
      <c r="D115" s="42"/>
      <c r="E115" s="42"/>
      <c r="F115" s="42">
        <v>0</v>
      </c>
      <c r="G115" s="42"/>
      <c r="H115" s="42"/>
      <c r="I115" s="42"/>
      <c r="J115" s="42">
        <v>806</v>
      </c>
      <c r="K115" s="42"/>
      <c r="L115" s="42">
        <v>770</v>
      </c>
      <c r="M115" s="42"/>
      <c r="N115" s="42">
        <v>-36</v>
      </c>
      <c r="O115" s="42"/>
      <c r="P115" s="42"/>
      <c r="Q115" s="42"/>
      <c r="R115" s="42">
        <v>-36</v>
      </c>
      <c r="S115" s="42"/>
      <c r="T115" s="69">
        <v>1.0469999999999999</v>
      </c>
      <c r="U115" s="42"/>
      <c r="V115" s="42"/>
      <c r="W115" s="42"/>
      <c r="X115" s="42"/>
      <c r="Y115" s="42"/>
      <c r="Z115" s="42"/>
      <c r="AA115" s="42"/>
    </row>
    <row r="116" spans="1:27" x14ac:dyDescent="0.25">
      <c r="A116" s="42"/>
      <c r="B116" s="42">
        <v>1638</v>
      </c>
      <c r="C116" s="42" t="s">
        <v>282</v>
      </c>
      <c r="D116" s="42"/>
      <c r="E116" s="42"/>
      <c r="F116" s="42">
        <v>348</v>
      </c>
      <c r="G116" s="42"/>
      <c r="H116" s="42"/>
      <c r="I116" s="42"/>
      <c r="J116" s="70">
        <v>5169</v>
      </c>
      <c r="K116" s="42"/>
      <c r="L116" s="70">
        <v>7720</v>
      </c>
      <c r="M116" s="42"/>
      <c r="N116" s="70">
        <v>2551</v>
      </c>
      <c r="O116" s="42"/>
      <c r="P116" s="42"/>
      <c r="Q116" s="42"/>
      <c r="R116" s="70">
        <v>2551</v>
      </c>
      <c r="S116" s="42"/>
      <c r="T116" s="69">
        <v>0.67</v>
      </c>
      <c r="U116" s="42"/>
      <c r="V116" s="42"/>
      <c r="W116" s="42"/>
      <c r="X116" s="42"/>
      <c r="Y116" s="42"/>
      <c r="Z116" s="42"/>
      <c r="AA116" s="42"/>
    </row>
    <row r="117" spans="1:27" x14ac:dyDescent="0.25">
      <c r="A117" s="42"/>
      <c r="B117" s="42">
        <v>1639</v>
      </c>
      <c r="C117" s="42" t="s">
        <v>283</v>
      </c>
      <c r="D117" s="42"/>
      <c r="E117" s="42"/>
      <c r="F117" s="42">
        <v>60</v>
      </c>
      <c r="G117" s="42"/>
      <c r="H117" s="42"/>
      <c r="I117" s="42"/>
      <c r="J117" s="42">
        <v>748</v>
      </c>
      <c r="K117" s="42"/>
      <c r="L117" s="42">
        <v>800</v>
      </c>
      <c r="M117" s="42"/>
      <c r="N117" s="42">
        <v>52</v>
      </c>
      <c r="O117" s="42"/>
      <c r="P117" s="42"/>
      <c r="Q117" s="42"/>
      <c r="R117" s="42">
        <v>52</v>
      </c>
      <c r="S117" s="42"/>
      <c r="T117" s="69">
        <v>0.93600000000000005</v>
      </c>
      <c r="U117" s="42"/>
      <c r="V117" s="42"/>
      <c r="W117" s="42"/>
      <c r="X117" s="42"/>
      <c r="Y117" s="42"/>
      <c r="Z117" s="42"/>
      <c r="AA117" s="42"/>
    </row>
    <row r="118" spans="1:27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</row>
    <row r="119" spans="1:27" x14ac:dyDescent="0.25">
      <c r="A119" s="42"/>
      <c r="B119" s="42"/>
      <c r="C119" s="42"/>
      <c r="D119" s="42" t="s">
        <v>284</v>
      </c>
      <c r="E119" s="42"/>
      <c r="F119" s="70">
        <v>1697</v>
      </c>
      <c r="G119" s="42"/>
      <c r="H119" s="42"/>
      <c r="I119" s="42"/>
      <c r="J119" s="70">
        <v>10966</v>
      </c>
      <c r="K119" s="42"/>
      <c r="L119" s="70">
        <v>13330</v>
      </c>
      <c r="M119" s="42"/>
      <c r="N119" s="70">
        <v>2364</v>
      </c>
      <c r="O119" s="42"/>
      <c r="P119" s="42">
        <v>0</v>
      </c>
      <c r="Q119" s="42"/>
      <c r="R119" s="70">
        <v>2364</v>
      </c>
      <c r="S119" s="42"/>
      <c r="T119" s="69">
        <v>0.82299999999999995</v>
      </c>
      <c r="U119" s="42"/>
      <c r="V119" s="42">
        <v>0</v>
      </c>
      <c r="W119" s="42"/>
      <c r="X119" s="42"/>
      <c r="Y119" s="42"/>
      <c r="Z119" s="42"/>
      <c r="AA119" s="42"/>
    </row>
    <row r="120" spans="1:27" x14ac:dyDescent="0.25">
      <c r="A120" s="42"/>
      <c r="B120" s="42"/>
      <c r="C120" s="42"/>
      <c r="D120" s="42" t="s">
        <v>229</v>
      </c>
      <c r="E120" s="42"/>
      <c r="F120" s="70">
        <v>-1697</v>
      </c>
      <c r="G120" s="42"/>
      <c r="H120" s="42"/>
      <c r="I120" s="42"/>
      <c r="J120" s="70">
        <v>-10966</v>
      </c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</row>
    <row r="121" spans="1:27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</row>
    <row r="122" spans="1:27" x14ac:dyDescent="0.25">
      <c r="A122" s="42"/>
      <c r="B122" s="42">
        <v>107</v>
      </c>
      <c r="C122" s="42" t="s">
        <v>286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</row>
    <row r="123" spans="1:27" x14ac:dyDescent="0.25">
      <c r="A123" s="42"/>
      <c r="B123" s="42">
        <v>1720</v>
      </c>
      <c r="C123" s="42" t="s">
        <v>287</v>
      </c>
      <c r="D123" s="42"/>
      <c r="E123" s="42"/>
      <c r="F123" s="42">
        <v>0</v>
      </c>
      <c r="G123" s="42"/>
      <c r="H123" s="42"/>
      <c r="I123" s="42"/>
      <c r="J123" s="70">
        <v>17402</v>
      </c>
      <c r="K123" s="42"/>
      <c r="L123" s="70">
        <v>18000</v>
      </c>
      <c r="M123" s="42"/>
      <c r="N123" s="42">
        <v>598</v>
      </c>
      <c r="O123" s="42"/>
      <c r="P123" s="42"/>
      <c r="Q123" s="42"/>
      <c r="R123" s="42"/>
      <c r="S123" s="42"/>
      <c r="T123" s="69">
        <v>0.96699999999999997</v>
      </c>
      <c r="U123" s="42"/>
      <c r="V123" s="42"/>
      <c r="W123" s="42"/>
      <c r="X123" s="42"/>
      <c r="Y123" s="42"/>
      <c r="Z123" s="42"/>
      <c r="AA123" s="42"/>
    </row>
    <row r="124" spans="1:27" x14ac:dyDescent="0.25">
      <c r="A124" s="42"/>
      <c r="B124" s="42">
        <v>1721</v>
      </c>
      <c r="C124" s="42" t="s">
        <v>288</v>
      </c>
      <c r="D124" s="42"/>
      <c r="E124" s="42"/>
      <c r="F124" s="42">
        <v>46</v>
      </c>
      <c r="G124" s="42"/>
      <c r="H124" s="42"/>
      <c r="I124" s="42"/>
      <c r="J124" s="70">
        <v>2282</v>
      </c>
      <c r="K124" s="42"/>
      <c r="L124" s="70">
        <v>4000</v>
      </c>
      <c r="M124" s="42"/>
      <c r="N124" s="70">
        <v>1718</v>
      </c>
      <c r="O124" s="42"/>
      <c r="P124" s="42"/>
      <c r="Q124" s="42"/>
      <c r="R124" s="42"/>
      <c r="S124" s="42"/>
      <c r="T124" s="69">
        <v>0.56999999999999995</v>
      </c>
      <c r="U124" s="42"/>
      <c r="V124" s="42"/>
      <c r="W124" s="42" t="s">
        <v>285</v>
      </c>
      <c r="X124" s="42"/>
      <c r="Y124" s="42"/>
      <c r="Z124" s="42"/>
      <c r="AA124" s="42"/>
    </row>
    <row r="125" spans="1:27" x14ac:dyDescent="0.25">
      <c r="A125" s="42"/>
      <c r="B125" s="42">
        <v>1722</v>
      </c>
      <c r="C125" s="42" t="s">
        <v>380</v>
      </c>
      <c r="D125" s="42"/>
      <c r="E125" s="42"/>
      <c r="F125" s="42">
        <v>7</v>
      </c>
      <c r="G125" s="42"/>
      <c r="H125" s="42"/>
      <c r="I125" s="42"/>
      <c r="J125" s="42">
        <v>553</v>
      </c>
      <c r="K125" s="42"/>
      <c r="L125" s="42">
        <v>0</v>
      </c>
      <c r="M125" s="42"/>
      <c r="N125" s="42">
        <v>-553</v>
      </c>
      <c r="O125" s="42"/>
      <c r="P125" s="42"/>
      <c r="Q125" s="42"/>
      <c r="R125" s="42"/>
      <c r="S125" s="42"/>
      <c r="T125" s="69">
        <v>0</v>
      </c>
      <c r="U125" s="42"/>
      <c r="V125" s="42"/>
      <c r="W125" s="42"/>
      <c r="X125" s="42"/>
      <c r="Y125" s="42"/>
      <c r="Z125" s="42"/>
      <c r="AA125" s="42"/>
    </row>
    <row r="126" spans="1:27" x14ac:dyDescent="0.25">
      <c r="A126" s="42"/>
      <c r="B126" s="42">
        <v>1723</v>
      </c>
      <c r="C126" s="42" t="s">
        <v>381</v>
      </c>
      <c r="D126" s="42"/>
      <c r="E126" s="42"/>
      <c r="F126" s="42">
        <v>0</v>
      </c>
      <c r="G126" s="42"/>
      <c r="H126" s="42"/>
      <c r="I126" s="42"/>
      <c r="J126" s="42">
        <v>296</v>
      </c>
      <c r="K126" s="42"/>
      <c r="L126" s="42">
        <v>0</v>
      </c>
      <c r="M126" s="42"/>
      <c r="N126" s="42">
        <v>-296</v>
      </c>
      <c r="O126" s="42"/>
      <c r="P126" s="42"/>
      <c r="Q126" s="42"/>
      <c r="R126" s="42"/>
      <c r="S126" s="42"/>
      <c r="T126" s="69">
        <v>0</v>
      </c>
      <c r="U126" s="42"/>
      <c r="V126" s="42"/>
      <c r="W126" s="42"/>
      <c r="X126" s="42"/>
      <c r="Y126" s="42"/>
      <c r="Z126" s="42"/>
      <c r="AA126" s="42"/>
    </row>
    <row r="127" spans="1:27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</row>
    <row r="128" spans="1:27" x14ac:dyDescent="0.25">
      <c r="A128" s="42"/>
      <c r="B128" s="42"/>
      <c r="C128" s="42"/>
      <c r="D128" s="42" t="s">
        <v>289</v>
      </c>
      <c r="E128" s="42"/>
      <c r="F128" s="42">
        <v>53</v>
      </c>
      <c r="G128" s="42"/>
      <c r="H128" s="42"/>
      <c r="I128" s="42"/>
      <c r="J128" s="70">
        <v>20534</v>
      </c>
      <c r="K128" s="42"/>
      <c r="L128" s="70">
        <v>22000</v>
      </c>
      <c r="M128" s="42"/>
      <c r="N128" s="70">
        <v>1466</v>
      </c>
      <c r="O128" s="42"/>
      <c r="P128" s="42"/>
      <c r="Q128" s="42"/>
      <c r="R128" s="42"/>
      <c r="S128" s="42"/>
      <c r="T128" s="69">
        <v>0.93300000000000005</v>
      </c>
      <c r="U128" s="42"/>
      <c r="V128" s="42">
        <v>0</v>
      </c>
      <c r="W128" s="42"/>
      <c r="X128" s="42"/>
      <c r="Y128" s="42"/>
      <c r="Z128" s="42"/>
      <c r="AA128" s="42"/>
    </row>
    <row r="129" spans="1:27" x14ac:dyDescent="0.25">
      <c r="A129" s="42"/>
      <c r="B129" s="42">
        <v>1701</v>
      </c>
      <c r="C129" s="42" t="s">
        <v>290</v>
      </c>
      <c r="D129" s="42"/>
      <c r="E129" s="42"/>
      <c r="F129" s="42">
        <v>404</v>
      </c>
      <c r="G129" s="42"/>
      <c r="H129" s="42"/>
      <c r="I129" s="42"/>
      <c r="J129" s="70">
        <v>1955</v>
      </c>
      <c r="K129" s="42"/>
      <c r="L129" s="70">
        <v>7000</v>
      </c>
      <c r="M129" s="42"/>
      <c r="N129" s="70">
        <v>5045</v>
      </c>
      <c r="O129" s="42"/>
      <c r="P129" s="42"/>
      <c r="Q129" s="42"/>
      <c r="R129" s="70">
        <v>5045</v>
      </c>
      <c r="S129" s="42"/>
      <c r="T129" s="69">
        <v>0.27900000000000003</v>
      </c>
      <c r="U129" s="42"/>
      <c r="V129" s="42"/>
      <c r="W129" s="42"/>
      <c r="X129" s="42"/>
      <c r="Y129" s="42"/>
      <c r="Z129" s="42"/>
      <c r="AA129" s="42"/>
    </row>
    <row r="130" spans="1:27" x14ac:dyDescent="0.25">
      <c r="A130" s="42"/>
      <c r="B130" s="42">
        <v>1702</v>
      </c>
      <c r="C130" s="42" t="s">
        <v>291</v>
      </c>
      <c r="D130" s="42"/>
      <c r="E130" s="42"/>
      <c r="F130" s="42">
        <v>0</v>
      </c>
      <c r="G130" s="42"/>
      <c r="H130" s="42"/>
      <c r="I130" s="42"/>
      <c r="J130" s="70">
        <v>-1000</v>
      </c>
      <c r="K130" s="42"/>
      <c r="L130" s="42">
        <v>0</v>
      </c>
      <c r="M130" s="42"/>
      <c r="N130" s="70">
        <v>1000</v>
      </c>
      <c r="O130" s="42"/>
      <c r="P130" s="42"/>
      <c r="Q130" s="42"/>
      <c r="R130" s="70">
        <v>1000</v>
      </c>
      <c r="S130" s="42"/>
      <c r="T130" s="69">
        <v>0</v>
      </c>
      <c r="U130" s="42"/>
      <c r="V130" s="42"/>
      <c r="W130" s="42"/>
      <c r="X130" s="42"/>
      <c r="Y130" s="42"/>
      <c r="Z130" s="42"/>
      <c r="AA130" s="42"/>
    </row>
    <row r="131" spans="1:27" x14ac:dyDescent="0.25">
      <c r="A131" s="42"/>
      <c r="B131" s="42">
        <v>1703</v>
      </c>
      <c r="C131" s="42" t="s">
        <v>352</v>
      </c>
      <c r="D131" s="42"/>
      <c r="E131" s="42"/>
      <c r="F131" s="42">
        <v>125</v>
      </c>
      <c r="G131" s="42"/>
      <c r="H131" s="42"/>
      <c r="I131" s="42"/>
      <c r="J131" s="70">
        <v>2255</v>
      </c>
      <c r="K131" s="42"/>
      <c r="L131" s="70">
        <v>3370</v>
      </c>
      <c r="M131" s="42"/>
      <c r="N131" s="70">
        <v>1115</v>
      </c>
      <c r="O131" s="42"/>
      <c r="P131" s="42"/>
      <c r="Q131" s="42"/>
      <c r="R131" s="70">
        <v>1115</v>
      </c>
      <c r="S131" s="42"/>
      <c r="T131" s="69">
        <v>0.66900000000000004</v>
      </c>
      <c r="U131" s="42"/>
      <c r="V131" s="42"/>
      <c r="W131" s="42"/>
      <c r="X131" s="42"/>
      <c r="Y131" s="42"/>
      <c r="Z131" s="42"/>
      <c r="AA131" s="42"/>
    </row>
    <row r="132" spans="1:27" x14ac:dyDescent="0.25">
      <c r="A132" s="42"/>
      <c r="B132" s="42">
        <v>1704</v>
      </c>
      <c r="C132" s="42" t="s">
        <v>353</v>
      </c>
      <c r="D132" s="42"/>
      <c r="E132" s="42"/>
      <c r="F132" s="42">
        <v>945</v>
      </c>
      <c r="G132" s="42"/>
      <c r="H132" s="42"/>
      <c r="I132" s="42"/>
      <c r="J132" s="70">
        <v>9361</v>
      </c>
      <c r="K132" s="42"/>
      <c r="L132" s="70">
        <v>7190</v>
      </c>
      <c r="M132" s="42"/>
      <c r="N132" s="70">
        <v>-2171</v>
      </c>
      <c r="O132" s="42"/>
      <c r="P132" s="42"/>
      <c r="Q132" s="42"/>
      <c r="R132" s="70">
        <v>-2171</v>
      </c>
      <c r="S132" s="42"/>
      <c r="T132" s="69">
        <v>1.302</v>
      </c>
      <c r="U132" s="42"/>
      <c r="V132" s="42"/>
      <c r="W132" s="42"/>
      <c r="X132" s="42"/>
      <c r="Y132" s="42"/>
      <c r="Z132" s="42"/>
      <c r="AA132" s="42"/>
    </row>
    <row r="133" spans="1:27" x14ac:dyDescent="0.25">
      <c r="A133" s="42"/>
      <c r="B133" s="42">
        <v>1705</v>
      </c>
      <c r="C133" s="42" t="s">
        <v>292</v>
      </c>
      <c r="D133" s="42"/>
      <c r="E133" s="42"/>
      <c r="F133" s="42">
        <v>86</v>
      </c>
      <c r="G133" s="42"/>
      <c r="H133" s="42"/>
      <c r="I133" s="42"/>
      <c r="J133" s="42">
        <v>190</v>
      </c>
      <c r="K133" s="42"/>
      <c r="L133" s="70">
        <v>1250</v>
      </c>
      <c r="M133" s="42"/>
      <c r="N133" s="70">
        <v>1060</v>
      </c>
      <c r="O133" s="42"/>
      <c r="P133" s="42"/>
      <c r="Q133" s="42"/>
      <c r="R133" s="70">
        <v>1060</v>
      </c>
      <c r="S133" s="42"/>
      <c r="T133" s="69">
        <v>0.152</v>
      </c>
      <c r="U133" s="42"/>
      <c r="V133" s="42"/>
      <c r="W133" s="42"/>
      <c r="X133" s="42"/>
      <c r="Y133" s="42"/>
      <c r="Z133" s="42"/>
      <c r="AA133" s="42"/>
    </row>
    <row r="134" spans="1:27" x14ac:dyDescent="0.25">
      <c r="A134" s="42"/>
      <c r="B134" s="42">
        <v>1706</v>
      </c>
      <c r="C134" s="42" t="s">
        <v>280</v>
      </c>
      <c r="D134" s="42"/>
      <c r="E134" s="42"/>
      <c r="F134" s="42">
        <v>0</v>
      </c>
      <c r="G134" s="42"/>
      <c r="H134" s="42"/>
      <c r="I134" s="42"/>
      <c r="J134" s="42">
        <v>351</v>
      </c>
      <c r="K134" s="42"/>
      <c r="L134" s="42">
        <v>300</v>
      </c>
      <c r="M134" s="42"/>
      <c r="N134" s="42">
        <v>-51</v>
      </c>
      <c r="O134" s="42"/>
      <c r="P134" s="42"/>
      <c r="Q134" s="42"/>
      <c r="R134" s="42">
        <v>-51</v>
      </c>
      <c r="S134" s="42"/>
      <c r="T134" s="69">
        <v>1.169</v>
      </c>
      <c r="U134" s="42"/>
      <c r="V134" s="42"/>
      <c r="W134" s="42"/>
      <c r="X134" s="42"/>
      <c r="Y134" s="42"/>
      <c r="Z134" s="42"/>
      <c r="AA134" s="42"/>
    </row>
    <row r="135" spans="1:27" x14ac:dyDescent="0.25">
      <c r="A135" s="42"/>
      <c r="B135" s="42">
        <v>1707</v>
      </c>
      <c r="C135" s="42" t="s">
        <v>293</v>
      </c>
      <c r="D135" s="42"/>
      <c r="E135" s="42"/>
      <c r="F135" s="42">
        <v>0</v>
      </c>
      <c r="G135" s="42"/>
      <c r="H135" s="42"/>
      <c r="I135" s="42"/>
      <c r="J135" s="42">
        <v>54</v>
      </c>
      <c r="K135" s="42"/>
      <c r="L135" s="42">
        <v>80</v>
      </c>
      <c r="M135" s="42"/>
      <c r="N135" s="42">
        <v>26</v>
      </c>
      <c r="O135" s="42"/>
      <c r="P135" s="42"/>
      <c r="Q135" s="42"/>
      <c r="R135" s="42">
        <v>26</v>
      </c>
      <c r="S135" s="42"/>
      <c r="T135" s="69">
        <v>0.67500000000000004</v>
      </c>
      <c r="U135" s="42"/>
      <c r="V135" s="42"/>
      <c r="W135" s="42"/>
      <c r="X135" s="42"/>
      <c r="Y135" s="42"/>
      <c r="Z135" s="42"/>
      <c r="AA135" s="42"/>
    </row>
    <row r="136" spans="1:27" x14ac:dyDescent="0.25">
      <c r="A136" s="42"/>
      <c r="B136" s="42">
        <v>1708</v>
      </c>
      <c r="C136" s="42" t="s">
        <v>278</v>
      </c>
      <c r="D136" s="42"/>
      <c r="E136" s="42"/>
      <c r="F136" s="42">
        <v>454</v>
      </c>
      <c r="G136" s="42"/>
      <c r="H136" s="42"/>
      <c r="I136" s="42"/>
      <c r="J136" s="70">
        <v>2272</v>
      </c>
      <c r="K136" s="42"/>
      <c r="L136" s="70">
        <v>2710</v>
      </c>
      <c r="M136" s="42"/>
      <c r="N136" s="42">
        <v>438</v>
      </c>
      <c r="O136" s="42"/>
      <c r="P136" s="42"/>
      <c r="Q136" s="42"/>
      <c r="R136" s="42">
        <v>438</v>
      </c>
      <c r="S136" s="42"/>
      <c r="T136" s="69">
        <v>0.83799999999999997</v>
      </c>
      <c r="U136" s="42"/>
      <c r="V136" s="42"/>
      <c r="W136" s="42"/>
      <c r="X136" s="42"/>
      <c r="Y136" s="42"/>
      <c r="Z136" s="42"/>
      <c r="AA136" s="42"/>
    </row>
    <row r="137" spans="1:27" x14ac:dyDescent="0.25">
      <c r="A137" s="42"/>
      <c r="B137" s="42">
        <v>1709</v>
      </c>
      <c r="C137" s="42" t="s">
        <v>294</v>
      </c>
      <c r="D137" s="42"/>
      <c r="E137" s="42"/>
      <c r="F137" s="42">
        <v>162</v>
      </c>
      <c r="G137" s="42"/>
      <c r="H137" s="42"/>
      <c r="I137" s="42"/>
      <c r="J137" s="42">
        <v>-78</v>
      </c>
      <c r="K137" s="42"/>
      <c r="L137" s="42">
        <v>500</v>
      </c>
      <c r="M137" s="42"/>
      <c r="N137" s="42">
        <v>578</v>
      </c>
      <c r="O137" s="42"/>
      <c r="P137" s="42"/>
      <c r="Q137" s="42"/>
      <c r="R137" s="42">
        <v>578</v>
      </c>
      <c r="S137" s="42"/>
      <c r="T137" s="69">
        <v>-0.156</v>
      </c>
      <c r="U137" s="42"/>
      <c r="V137" s="42"/>
      <c r="W137" s="42"/>
      <c r="X137" s="42"/>
      <c r="Y137" s="42"/>
      <c r="Z137" s="42"/>
      <c r="AA137" s="42"/>
    </row>
    <row r="138" spans="1:27" x14ac:dyDescent="0.25">
      <c r="A138" s="42"/>
      <c r="B138" s="42">
        <v>1713</v>
      </c>
      <c r="C138" s="42" t="s">
        <v>354</v>
      </c>
      <c r="D138" s="42"/>
      <c r="E138" s="42"/>
      <c r="F138" s="42">
        <v>0</v>
      </c>
      <c r="G138" s="42"/>
      <c r="H138" s="42"/>
      <c r="I138" s="42"/>
      <c r="J138" s="42">
        <v>550</v>
      </c>
      <c r="K138" s="42"/>
      <c r="L138" s="70">
        <v>1200</v>
      </c>
      <c r="M138" s="42"/>
      <c r="N138" s="42">
        <v>650</v>
      </c>
      <c r="O138" s="42"/>
      <c r="P138" s="42"/>
      <c r="Q138" s="42"/>
      <c r="R138" s="42">
        <v>650</v>
      </c>
      <c r="S138" s="42"/>
      <c r="T138" s="69">
        <v>0.45800000000000002</v>
      </c>
      <c r="U138" s="42"/>
      <c r="V138" s="42"/>
      <c r="W138" s="42"/>
      <c r="X138" s="42"/>
      <c r="Y138" s="42"/>
      <c r="Z138" s="42"/>
      <c r="AA138" s="42"/>
    </row>
    <row r="139" spans="1:27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</row>
    <row r="140" spans="1:27" x14ac:dyDescent="0.25">
      <c r="A140" s="42"/>
      <c r="B140" s="42"/>
      <c r="C140" s="42"/>
      <c r="D140" s="42" t="s">
        <v>296</v>
      </c>
      <c r="E140" s="42"/>
      <c r="F140" s="70">
        <v>2176</v>
      </c>
      <c r="G140" s="42"/>
      <c r="H140" s="42"/>
      <c r="I140" s="42"/>
      <c r="J140" s="70">
        <v>15908</v>
      </c>
      <c r="K140" s="42"/>
      <c r="L140" s="70">
        <v>23600</v>
      </c>
      <c r="M140" s="42"/>
      <c r="N140" s="70">
        <v>7692</v>
      </c>
      <c r="O140" s="42"/>
      <c r="P140" s="42">
        <v>0</v>
      </c>
      <c r="Q140" s="42"/>
      <c r="R140" s="70">
        <v>7692</v>
      </c>
      <c r="S140" s="42"/>
      <c r="T140" s="69">
        <v>0.67400000000000004</v>
      </c>
      <c r="U140" s="42"/>
      <c r="V140" s="42">
        <v>0</v>
      </c>
      <c r="W140" s="42"/>
      <c r="X140" s="42"/>
      <c r="Y140" s="42"/>
      <c r="Z140" s="42"/>
      <c r="AA140" s="42"/>
    </row>
    <row r="141" spans="1:27" x14ac:dyDescent="0.25">
      <c r="A141" s="42"/>
      <c r="B141" s="42"/>
      <c r="C141" s="42"/>
      <c r="D141" s="42" t="s">
        <v>229</v>
      </c>
      <c r="E141" s="42"/>
      <c r="F141" s="70">
        <v>-2123</v>
      </c>
      <c r="G141" s="42"/>
      <c r="H141" s="42"/>
      <c r="I141" s="42"/>
      <c r="J141" s="70">
        <v>4626</v>
      </c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</row>
    <row r="142" spans="1:27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 t="s">
        <v>230</v>
      </c>
      <c r="X142" s="42"/>
      <c r="Y142" s="42"/>
      <c r="Z142" s="42"/>
      <c r="AA142" s="42"/>
    </row>
    <row r="143" spans="1:27" x14ac:dyDescent="0.25">
      <c r="A143" s="42"/>
      <c r="B143" s="42">
        <v>108</v>
      </c>
      <c r="C143" s="42" t="s">
        <v>298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 t="s">
        <v>297</v>
      </c>
      <c r="X143" s="42"/>
      <c r="Y143" s="42"/>
      <c r="Z143" s="42"/>
      <c r="AA143" s="42"/>
    </row>
    <row r="144" spans="1:27" x14ac:dyDescent="0.25">
      <c r="A144" s="42"/>
      <c r="B144" s="42">
        <v>1820</v>
      </c>
      <c r="C144" s="42" t="s">
        <v>355</v>
      </c>
      <c r="D144" s="42"/>
      <c r="E144" s="42"/>
      <c r="F144" s="70">
        <v>1057</v>
      </c>
      <c r="G144" s="42"/>
      <c r="H144" s="42"/>
      <c r="I144" s="42"/>
      <c r="J144" s="70">
        <v>13801</v>
      </c>
      <c r="K144" s="42"/>
      <c r="L144" s="70">
        <v>17000</v>
      </c>
      <c r="M144" s="42"/>
      <c r="N144" s="70">
        <v>3199</v>
      </c>
      <c r="O144" s="42"/>
      <c r="P144" s="42"/>
      <c r="Q144" s="42"/>
      <c r="R144" s="42"/>
      <c r="S144" s="42"/>
      <c r="T144" s="69">
        <v>0.81200000000000006</v>
      </c>
      <c r="U144" s="42"/>
      <c r="V144" s="42"/>
      <c r="W144" s="42"/>
      <c r="X144" s="42"/>
      <c r="Y144" s="42"/>
      <c r="Z144" s="42"/>
      <c r="AA144" s="42"/>
    </row>
    <row r="145" spans="1:27" x14ac:dyDescent="0.25">
      <c r="A145" s="42"/>
      <c r="B145" s="42">
        <v>1821</v>
      </c>
      <c r="C145" s="42" t="s">
        <v>356</v>
      </c>
      <c r="D145" s="42"/>
      <c r="E145" s="42"/>
      <c r="F145" s="42">
        <v>309</v>
      </c>
      <c r="G145" s="42"/>
      <c r="H145" s="42"/>
      <c r="I145" s="42"/>
      <c r="J145" s="70">
        <v>2542</v>
      </c>
      <c r="K145" s="42"/>
      <c r="L145" s="70">
        <v>3000</v>
      </c>
      <c r="M145" s="42"/>
      <c r="N145" s="42">
        <v>458</v>
      </c>
      <c r="O145" s="42"/>
      <c r="P145" s="42"/>
      <c r="Q145" s="42"/>
      <c r="R145" s="42"/>
      <c r="S145" s="42"/>
      <c r="T145" s="69">
        <v>0.84699999999999998</v>
      </c>
      <c r="U145" s="42"/>
      <c r="V145" s="42"/>
      <c r="W145" s="42"/>
      <c r="X145" s="42"/>
      <c r="Y145" s="42"/>
      <c r="Z145" s="42"/>
      <c r="AA145" s="42"/>
    </row>
    <row r="146" spans="1:27" x14ac:dyDescent="0.25">
      <c r="A146" s="42"/>
      <c r="B146" s="42">
        <v>1822</v>
      </c>
      <c r="C146" s="42" t="s">
        <v>299</v>
      </c>
      <c r="D146" s="42"/>
      <c r="E146" s="42"/>
      <c r="F146" s="42">
        <v>0</v>
      </c>
      <c r="G146" s="42"/>
      <c r="H146" s="42"/>
      <c r="I146" s="42"/>
      <c r="J146" s="42">
        <v>740</v>
      </c>
      <c r="K146" s="42"/>
      <c r="L146" s="42">
        <v>370</v>
      </c>
      <c r="M146" s="42"/>
      <c r="N146" s="42">
        <v>-370</v>
      </c>
      <c r="O146" s="42"/>
      <c r="P146" s="42"/>
      <c r="Q146" s="42"/>
      <c r="R146" s="42"/>
      <c r="S146" s="42"/>
      <c r="T146" s="69">
        <v>2</v>
      </c>
      <c r="U146" s="42"/>
      <c r="V146" s="42"/>
      <c r="W146" s="42"/>
      <c r="X146" s="42"/>
      <c r="Y146" s="42"/>
      <c r="Z146" s="42"/>
      <c r="AA146" s="42"/>
    </row>
    <row r="147" spans="1:27" x14ac:dyDescent="0.25">
      <c r="A147" s="42"/>
      <c r="B147" s="42">
        <v>1823</v>
      </c>
      <c r="C147" s="42" t="s">
        <v>300</v>
      </c>
      <c r="D147" s="42"/>
      <c r="E147" s="42"/>
      <c r="F147" s="42">
        <v>0</v>
      </c>
      <c r="G147" s="42"/>
      <c r="H147" s="42"/>
      <c r="I147" s="42"/>
      <c r="J147" s="42">
        <v>498</v>
      </c>
      <c r="K147" s="42"/>
      <c r="L147" s="42">
        <v>624</v>
      </c>
      <c r="M147" s="42"/>
      <c r="N147" s="42">
        <v>126</v>
      </c>
      <c r="O147" s="42"/>
      <c r="P147" s="42"/>
      <c r="Q147" s="42"/>
      <c r="R147" s="42"/>
      <c r="S147" s="42"/>
      <c r="T147" s="69">
        <v>0.79800000000000004</v>
      </c>
      <c r="U147" s="42"/>
      <c r="V147" s="42"/>
      <c r="W147" s="42"/>
      <c r="X147" s="42"/>
      <c r="Y147" s="42"/>
      <c r="Z147" s="42"/>
      <c r="AA147" s="42"/>
    </row>
    <row r="148" spans="1:27" x14ac:dyDescent="0.25">
      <c r="A148" s="42"/>
      <c r="B148" s="42">
        <v>1824</v>
      </c>
      <c r="C148" s="42" t="s">
        <v>357</v>
      </c>
      <c r="D148" s="42"/>
      <c r="E148" s="42"/>
      <c r="F148" s="42">
        <v>254</v>
      </c>
      <c r="G148" s="42"/>
      <c r="H148" s="42"/>
      <c r="I148" s="42"/>
      <c r="J148" s="70">
        <v>1463</v>
      </c>
      <c r="K148" s="42"/>
      <c r="L148" s="42">
        <v>0</v>
      </c>
      <c r="M148" s="42"/>
      <c r="N148" s="70">
        <v>-1463</v>
      </c>
      <c r="O148" s="42"/>
      <c r="P148" s="42"/>
      <c r="Q148" s="42"/>
      <c r="R148" s="42"/>
      <c r="S148" s="42"/>
      <c r="T148" s="69">
        <v>0</v>
      </c>
      <c r="U148" s="42"/>
      <c r="V148" s="42"/>
      <c r="W148" s="42"/>
      <c r="X148" s="42"/>
      <c r="Y148" s="42"/>
      <c r="Z148" s="42"/>
      <c r="AA148" s="42"/>
    </row>
    <row r="149" spans="1:27" x14ac:dyDescent="0.25">
      <c r="A149" s="42"/>
      <c r="B149" s="42">
        <v>1825</v>
      </c>
      <c r="C149" s="42" t="s">
        <v>382</v>
      </c>
      <c r="D149" s="42"/>
      <c r="E149" s="42"/>
      <c r="F149" s="42">
        <v>0</v>
      </c>
      <c r="G149" s="42"/>
      <c r="H149" s="42"/>
      <c r="I149" s="42"/>
      <c r="J149" s="42">
        <v>151</v>
      </c>
      <c r="K149" s="42"/>
      <c r="L149" s="42">
        <v>0</v>
      </c>
      <c r="M149" s="42"/>
      <c r="N149" s="42">
        <v>-151</v>
      </c>
      <c r="O149" s="42"/>
      <c r="P149" s="42"/>
      <c r="Q149" s="42"/>
      <c r="R149" s="42"/>
      <c r="S149" s="42"/>
      <c r="T149" s="69">
        <v>0</v>
      </c>
      <c r="U149" s="42"/>
      <c r="V149" s="42"/>
      <c r="W149" s="42"/>
      <c r="X149" s="42"/>
      <c r="Y149" s="42"/>
      <c r="Z149" s="42"/>
      <c r="AA149" s="42"/>
    </row>
    <row r="150" spans="1:27" x14ac:dyDescent="0.25">
      <c r="A150" s="42"/>
      <c r="B150" s="42">
        <v>2223</v>
      </c>
      <c r="C150" s="42" t="s">
        <v>300</v>
      </c>
      <c r="D150" s="42"/>
      <c r="E150" s="42"/>
      <c r="F150" s="42">
        <v>0</v>
      </c>
      <c r="G150" s="42"/>
      <c r="H150" s="42"/>
      <c r="I150" s="42"/>
      <c r="J150" s="42">
        <v>156</v>
      </c>
      <c r="K150" s="42"/>
      <c r="L150" s="42">
        <v>0</v>
      </c>
      <c r="M150" s="42"/>
      <c r="N150" s="42">
        <v>-156</v>
      </c>
      <c r="O150" s="42"/>
      <c r="P150" s="42"/>
      <c r="Q150" s="42"/>
      <c r="R150" s="42"/>
      <c r="S150" s="42"/>
      <c r="T150" s="69">
        <v>0</v>
      </c>
      <c r="U150" s="42"/>
      <c r="V150" s="42"/>
      <c r="W150" s="42"/>
      <c r="X150" s="42"/>
      <c r="Y150" s="42"/>
      <c r="Z150" s="42"/>
      <c r="AA150" s="42"/>
    </row>
    <row r="151" spans="1:27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</row>
    <row r="152" spans="1:27" x14ac:dyDescent="0.25">
      <c r="A152" s="42"/>
      <c r="B152" s="42"/>
      <c r="C152" s="42"/>
      <c r="D152" s="42" t="s">
        <v>301</v>
      </c>
      <c r="E152" s="42"/>
      <c r="F152" s="70">
        <v>1621</v>
      </c>
      <c r="G152" s="42"/>
      <c r="H152" s="42"/>
      <c r="I152" s="42"/>
      <c r="J152" s="70">
        <v>19351</v>
      </c>
      <c r="K152" s="42"/>
      <c r="L152" s="70">
        <v>20994</v>
      </c>
      <c r="M152" s="42"/>
      <c r="N152" s="70">
        <v>1643</v>
      </c>
      <c r="O152" s="42"/>
      <c r="P152" s="42"/>
      <c r="Q152" s="42"/>
      <c r="R152" s="42"/>
      <c r="S152" s="42"/>
      <c r="T152" s="69">
        <v>0.92200000000000004</v>
      </c>
      <c r="U152" s="42"/>
      <c r="V152" s="42">
        <v>0</v>
      </c>
      <c r="W152" s="42"/>
      <c r="X152" s="42"/>
      <c r="Y152" s="42"/>
      <c r="Z152" s="42"/>
      <c r="AA152" s="42"/>
    </row>
    <row r="153" spans="1:27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</row>
    <row r="154" spans="1:27" x14ac:dyDescent="0.25">
      <c r="A154" s="71">
        <v>43145</v>
      </c>
      <c r="B154" s="42"/>
      <c r="C154" s="42"/>
      <c r="D154" s="42"/>
      <c r="E154" s="42"/>
      <c r="F154" s="42"/>
      <c r="G154" s="42"/>
      <c r="H154" s="42"/>
      <c r="I154" s="42" t="s">
        <v>0</v>
      </c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</row>
    <row r="155" spans="1:27" x14ac:dyDescent="0.25">
      <c r="A155" s="72">
        <v>0.56111111111111112</v>
      </c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</row>
    <row r="156" spans="1:27" x14ac:dyDescent="0.25">
      <c r="A156" s="42"/>
      <c r="B156" s="42"/>
      <c r="C156" s="42"/>
      <c r="D156" s="42"/>
      <c r="E156" s="42"/>
      <c r="F156" s="42"/>
      <c r="G156" s="42"/>
      <c r="H156" s="42"/>
      <c r="I156" s="42" t="s">
        <v>377</v>
      </c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</row>
    <row r="157" spans="1:27" x14ac:dyDescent="0.25">
      <c r="A157" s="42" t="s">
        <v>378</v>
      </c>
      <c r="B157" s="42"/>
      <c r="C157" s="42"/>
      <c r="D157" s="42"/>
      <c r="E157" s="42"/>
      <c r="F157" s="42"/>
      <c r="G157" s="42"/>
      <c r="H157" s="42"/>
      <c r="I157" s="42" t="s">
        <v>196</v>
      </c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</row>
    <row r="158" spans="1:27" x14ac:dyDescent="0.25">
      <c r="A158" s="42"/>
      <c r="B158" s="42"/>
      <c r="C158" s="42"/>
      <c r="D158" s="42"/>
      <c r="E158" s="42" t="s">
        <v>197</v>
      </c>
      <c r="F158" s="42"/>
      <c r="G158" s="42" t="s">
        <v>198</v>
      </c>
      <c r="H158" s="42"/>
      <c r="I158" s="42"/>
      <c r="J158" s="42"/>
      <c r="K158" s="42" t="s">
        <v>199</v>
      </c>
      <c r="L158" s="42"/>
      <c r="M158" s="42" t="s">
        <v>200</v>
      </c>
      <c r="N158" s="42"/>
      <c r="O158" s="42" t="s">
        <v>201</v>
      </c>
      <c r="P158" s="42"/>
      <c r="Q158" s="42" t="s">
        <v>202</v>
      </c>
      <c r="R158" s="42"/>
      <c r="S158" s="42" t="s">
        <v>203</v>
      </c>
      <c r="T158" s="42"/>
      <c r="U158" s="42" t="s">
        <v>204</v>
      </c>
      <c r="V158" s="42"/>
      <c r="W158" s="42"/>
      <c r="X158" s="42"/>
      <c r="Y158" s="42"/>
      <c r="Z158" s="42"/>
      <c r="AA158" s="42"/>
    </row>
    <row r="159" spans="1:27" x14ac:dyDescent="0.25">
      <c r="A159" s="42"/>
      <c r="B159" s="42"/>
      <c r="C159" s="42"/>
      <c r="D159" s="42"/>
      <c r="E159" s="42" t="s">
        <v>205</v>
      </c>
      <c r="F159" s="42"/>
      <c r="G159" s="42" t="s">
        <v>15</v>
      </c>
      <c r="H159" s="42"/>
      <c r="I159" s="42"/>
      <c r="J159" s="42"/>
      <c r="K159" s="42" t="s">
        <v>206</v>
      </c>
      <c r="L159" s="42"/>
      <c r="M159" s="42" t="s">
        <v>207</v>
      </c>
      <c r="N159" s="42"/>
      <c r="O159" s="42" t="s">
        <v>208</v>
      </c>
      <c r="P159" s="42"/>
      <c r="Q159" s="42" t="s">
        <v>209</v>
      </c>
      <c r="R159" s="42"/>
      <c r="S159" s="42"/>
      <c r="T159" s="42"/>
      <c r="U159" s="42" t="s">
        <v>210</v>
      </c>
      <c r="V159" s="42"/>
      <c r="W159" s="42"/>
      <c r="X159" s="42"/>
      <c r="Y159" s="42"/>
      <c r="Z159" s="42"/>
      <c r="AA159" s="42"/>
    </row>
    <row r="160" spans="1:27" x14ac:dyDescent="0.25">
      <c r="A160" s="42"/>
      <c r="B160" s="42">
        <v>1802</v>
      </c>
      <c r="C160" s="42" t="s">
        <v>302</v>
      </c>
      <c r="D160" s="42"/>
      <c r="E160" s="42"/>
      <c r="F160" s="42">
        <v>0</v>
      </c>
      <c r="G160" s="42"/>
      <c r="H160" s="42"/>
      <c r="I160" s="42"/>
      <c r="J160" s="42">
        <v>0</v>
      </c>
      <c r="K160" s="42"/>
      <c r="L160" s="42">
        <v>350</v>
      </c>
      <c r="M160" s="42"/>
      <c r="N160" s="42">
        <v>350</v>
      </c>
      <c r="O160" s="42"/>
      <c r="P160" s="42"/>
      <c r="Q160" s="42"/>
      <c r="R160" s="42">
        <v>350</v>
      </c>
      <c r="S160" s="42"/>
      <c r="T160" s="69">
        <v>0</v>
      </c>
      <c r="U160" s="42"/>
      <c r="V160" s="42"/>
      <c r="W160" s="42"/>
      <c r="X160" s="42"/>
      <c r="Y160" s="42"/>
      <c r="Z160" s="42"/>
      <c r="AA160" s="42"/>
    </row>
    <row r="161" spans="1:27" x14ac:dyDescent="0.25">
      <c r="A161" s="42"/>
      <c r="B161" s="42">
        <v>1803</v>
      </c>
      <c r="C161" s="42" t="s">
        <v>358</v>
      </c>
      <c r="D161" s="42"/>
      <c r="E161" s="42"/>
      <c r="F161" s="42">
        <v>0</v>
      </c>
      <c r="G161" s="42"/>
      <c r="H161" s="42"/>
      <c r="I161" s="42"/>
      <c r="J161" s="42">
        <v>0</v>
      </c>
      <c r="K161" s="42"/>
      <c r="L161" s="42">
        <v>220</v>
      </c>
      <c r="M161" s="42"/>
      <c r="N161" s="42">
        <v>220</v>
      </c>
      <c r="O161" s="42"/>
      <c r="P161" s="42"/>
      <c r="Q161" s="42"/>
      <c r="R161" s="42">
        <v>220</v>
      </c>
      <c r="S161" s="42"/>
      <c r="T161" s="69">
        <v>0</v>
      </c>
      <c r="U161" s="42"/>
      <c r="V161" s="42"/>
      <c r="W161" s="42"/>
      <c r="X161" s="42"/>
      <c r="Y161" s="42"/>
      <c r="Z161" s="42"/>
      <c r="AA161" s="42"/>
    </row>
    <row r="162" spans="1:27" x14ac:dyDescent="0.25">
      <c r="A162" s="42"/>
      <c r="B162" s="42">
        <v>1804</v>
      </c>
      <c r="C162" s="42" t="s">
        <v>359</v>
      </c>
      <c r="D162" s="42"/>
      <c r="E162" s="42"/>
      <c r="F162" s="42">
        <v>0</v>
      </c>
      <c r="G162" s="42"/>
      <c r="H162" s="42"/>
      <c r="I162" s="42"/>
      <c r="J162" s="70">
        <v>1423</v>
      </c>
      <c r="K162" s="42"/>
      <c r="L162" s="42">
        <v>600</v>
      </c>
      <c r="M162" s="42"/>
      <c r="N162" s="42">
        <v>-823</v>
      </c>
      <c r="O162" s="42"/>
      <c r="P162" s="42"/>
      <c r="Q162" s="42"/>
      <c r="R162" s="42">
        <v>-823</v>
      </c>
      <c r="S162" s="42"/>
      <c r="T162" s="69">
        <v>2.371</v>
      </c>
      <c r="U162" s="42"/>
      <c r="V162" s="42"/>
      <c r="W162" s="42"/>
      <c r="X162" s="42"/>
      <c r="Y162" s="42"/>
      <c r="Z162" s="42"/>
      <c r="AA162" s="42"/>
    </row>
    <row r="163" spans="1:27" x14ac:dyDescent="0.25">
      <c r="A163" s="42"/>
      <c r="B163" s="42">
        <v>1805</v>
      </c>
      <c r="C163" s="42" t="s">
        <v>152</v>
      </c>
      <c r="D163" s="42"/>
      <c r="E163" s="42"/>
      <c r="F163" s="42">
        <v>0</v>
      </c>
      <c r="G163" s="42"/>
      <c r="H163" s="42"/>
      <c r="I163" s="42"/>
      <c r="J163" s="70">
        <v>5977</v>
      </c>
      <c r="K163" s="42"/>
      <c r="L163" s="70">
        <v>5800</v>
      </c>
      <c r="M163" s="42"/>
      <c r="N163" s="42">
        <v>-177</v>
      </c>
      <c r="O163" s="42"/>
      <c r="P163" s="42"/>
      <c r="Q163" s="42"/>
      <c r="R163" s="42">
        <v>-177</v>
      </c>
      <c r="S163" s="42"/>
      <c r="T163" s="69">
        <v>1.0309999999999999</v>
      </c>
      <c r="U163" s="42"/>
      <c r="V163" s="42"/>
      <c r="W163" s="42"/>
      <c r="X163" s="42"/>
      <c r="Y163" s="42"/>
      <c r="Z163" s="42"/>
      <c r="AA163" s="42"/>
    </row>
    <row r="164" spans="1:27" x14ac:dyDescent="0.25">
      <c r="A164" s="42"/>
      <c r="B164" s="42">
        <v>1807</v>
      </c>
      <c r="C164" s="42" t="s">
        <v>294</v>
      </c>
      <c r="D164" s="42"/>
      <c r="E164" s="42"/>
      <c r="F164" s="42">
        <v>18</v>
      </c>
      <c r="G164" s="42"/>
      <c r="H164" s="42"/>
      <c r="I164" s="42"/>
      <c r="J164" s="42">
        <v>414</v>
      </c>
      <c r="K164" s="42"/>
      <c r="L164" s="70">
        <v>1600</v>
      </c>
      <c r="M164" s="42"/>
      <c r="N164" s="70">
        <v>1186</v>
      </c>
      <c r="O164" s="42"/>
      <c r="P164" s="42"/>
      <c r="Q164" s="42"/>
      <c r="R164" s="70">
        <v>1186</v>
      </c>
      <c r="S164" s="42"/>
      <c r="T164" s="69">
        <v>0.25900000000000001</v>
      </c>
      <c r="U164" s="42"/>
      <c r="V164" s="42"/>
      <c r="W164" s="42"/>
      <c r="X164" s="42"/>
      <c r="Y164" s="42"/>
      <c r="Z164" s="42"/>
      <c r="AA164" s="42"/>
    </row>
    <row r="165" spans="1:27" x14ac:dyDescent="0.25">
      <c r="A165" s="42"/>
      <c r="B165" s="42">
        <v>1809</v>
      </c>
      <c r="C165" s="42" t="s">
        <v>280</v>
      </c>
      <c r="D165" s="42"/>
      <c r="E165" s="42"/>
      <c r="F165" s="42">
        <v>404</v>
      </c>
      <c r="G165" s="42"/>
      <c r="H165" s="42"/>
      <c r="I165" s="42"/>
      <c r="J165" s="70">
        <v>1598</v>
      </c>
      <c r="K165" s="42"/>
      <c r="L165" s="70">
        <v>1000</v>
      </c>
      <c r="M165" s="42"/>
      <c r="N165" s="42">
        <v>-598</v>
      </c>
      <c r="O165" s="42"/>
      <c r="P165" s="42"/>
      <c r="Q165" s="42"/>
      <c r="R165" s="42">
        <v>-598</v>
      </c>
      <c r="S165" s="42"/>
      <c r="T165" s="69">
        <v>1.5980000000000001</v>
      </c>
      <c r="U165" s="42"/>
      <c r="V165" s="42"/>
      <c r="W165" s="42"/>
      <c r="X165" s="42"/>
      <c r="Y165" s="42"/>
      <c r="Z165" s="42"/>
      <c r="AA165" s="42"/>
    </row>
    <row r="166" spans="1:27" x14ac:dyDescent="0.25">
      <c r="A166" s="42"/>
      <c r="B166" s="42">
        <v>1810</v>
      </c>
      <c r="C166" s="42" t="s">
        <v>278</v>
      </c>
      <c r="D166" s="42"/>
      <c r="E166" s="42"/>
      <c r="F166" s="70">
        <v>1358</v>
      </c>
      <c r="G166" s="42"/>
      <c r="H166" s="42"/>
      <c r="I166" s="42"/>
      <c r="J166" s="70">
        <v>6745</v>
      </c>
      <c r="K166" s="42"/>
      <c r="L166" s="70">
        <v>8500</v>
      </c>
      <c r="M166" s="42"/>
      <c r="N166" s="70">
        <v>1755</v>
      </c>
      <c r="O166" s="42"/>
      <c r="P166" s="42"/>
      <c r="Q166" s="42"/>
      <c r="R166" s="70">
        <v>1755</v>
      </c>
      <c r="S166" s="42"/>
      <c r="T166" s="69">
        <v>0.79300000000000004</v>
      </c>
      <c r="U166" s="42"/>
      <c r="V166" s="42"/>
      <c r="W166" s="42"/>
      <c r="X166" s="42"/>
      <c r="Y166" s="42"/>
      <c r="Z166" s="42"/>
      <c r="AA166" s="42"/>
    </row>
    <row r="167" spans="1:27" x14ac:dyDescent="0.25">
      <c r="A167" s="42"/>
      <c r="B167" s="42">
        <v>1811</v>
      </c>
      <c r="C167" s="42" t="s">
        <v>360</v>
      </c>
      <c r="D167" s="42"/>
      <c r="E167" s="42"/>
      <c r="F167" s="42">
        <v>0</v>
      </c>
      <c r="G167" s="42"/>
      <c r="H167" s="42"/>
      <c r="I167" s="42"/>
      <c r="J167" s="70">
        <v>2637</v>
      </c>
      <c r="K167" s="42"/>
      <c r="L167" s="70">
        <v>3300</v>
      </c>
      <c r="M167" s="42"/>
      <c r="N167" s="42">
        <v>663</v>
      </c>
      <c r="O167" s="42"/>
      <c r="P167" s="42"/>
      <c r="Q167" s="42"/>
      <c r="R167" s="42">
        <v>663</v>
      </c>
      <c r="S167" s="42"/>
      <c r="T167" s="69">
        <v>0.79900000000000004</v>
      </c>
      <c r="U167" s="42"/>
      <c r="V167" s="42"/>
      <c r="W167" s="42"/>
      <c r="X167" s="42"/>
      <c r="Y167" s="42"/>
      <c r="Z167" s="42"/>
      <c r="AA167" s="42"/>
    </row>
    <row r="168" spans="1:27" x14ac:dyDescent="0.25">
      <c r="A168" s="42"/>
      <c r="B168" s="42">
        <v>1812</v>
      </c>
      <c r="C168" s="42" t="s">
        <v>361</v>
      </c>
      <c r="D168" s="42"/>
      <c r="E168" s="42"/>
      <c r="F168" s="42">
        <v>139</v>
      </c>
      <c r="G168" s="42"/>
      <c r="H168" s="42"/>
      <c r="I168" s="42"/>
      <c r="J168" s="42">
        <v>635</v>
      </c>
      <c r="K168" s="42"/>
      <c r="L168" s="42">
        <v>500</v>
      </c>
      <c r="M168" s="42"/>
      <c r="N168" s="42">
        <v>-135</v>
      </c>
      <c r="O168" s="42"/>
      <c r="P168" s="42"/>
      <c r="Q168" s="42"/>
      <c r="R168" s="42">
        <v>-135</v>
      </c>
      <c r="S168" s="42"/>
      <c r="T168" s="69">
        <v>1.2689999999999999</v>
      </c>
      <c r="U168" s="42"/>
      <c r="V168" s="42"/>
      <c r="W168" s="42" t="s">
        <v>230</v>
      </c>
      <c r="X168" s="42"/>
      <c r="Y168" s="42"/>
      <c r="Z168" s="42"/>
      <c r="AA168" s="42"/>
    </row>
    <row r="169" spans="1:27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 t="s">
        <v>304</v>
      </c>
      <c r="X169" s="42"/>
      <c r="Y169" s="42"/>
      <c r="Z169" s="42"/>
      <c r="AA169" s="42"/>
    </row>
    <row r="170" spans="1:27" x14ac:dyDescent="0.25">
      <c r="A170" s="42"/>
      <c r="B170" s="42"/>
      <c r="C170" s="42"/>
      <c r="D170" s="42" t="s">
        <v>303</v>
      </c>
      <c r="E170" s="42"/>
      <c r="F170" s="70">
        <v>1919</v>
      </c>
      <c r="G170" s="42"/>
      <c r="H170" s="42"/>
      <c r="I170" s="42"/>
      <c r="J170" s="70">
        <v>19428</v>
      </c>
      <c r="K170" s="42"/>
      <c r="L170" s="70">
        <v>21870</v>
      </c>
      <c r="M170" s="42"/>
      <c r="N170" s="70">
        <v>2442</v>
      </c>
      <c r="O170" s="42"/>
      <c r="P170" s="42">
        <v>0</v>
      </c>
      <c r="Q170" s="42"/>
      <c r="R170" s="70">
        <v>2442</v>
      </c>
      <c r="S170" s="42"/>
      <c r="T170" s="69">
        <v>0.88800000000000001</v>
      </c>
      <c r="U170" s="42"/>
      <c r="V170" s="42">
        <v>0</v>
      </c>
      <c r="W170" s="42"/>
      <c r="X170" s="42"/>
      <c r="Y170" s="42"/>
      <c r="Z170" s="42"/>
      <c r="AA170" s="42"/>
    </row>
    <row r="171" spans="1:27" x14ac:dyDescent="0.25">
      <c r="A171" s="42"/>
      <c r="B171" s="42"/>
      <c r="C171" s="42"/>
      <c r="D171" s="42" t="s">
        <v>229</v>
      </c>
      <c r="E171" s="42"/>
      <c r="F171" s="42">
        <v>-299</v>
      </c>
      <c r="G171" s="42"/>
      <c r="H171" s="42"/>
      <c r="I171" s="42"/>
      <c r="J171" s="42">
        <v>-77</v>
      </c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</row>
    <row r="172" spans="1:27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</row>
    <row r="173" spans="1:27" x14ac:dyDescent="0.25">
      <c r="A173" s="42"/>
      <c r="B173" s="42">
        <v>109</v>
      </c>
      <c r="C173" s="42" t="s">
        <v>305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</row>
    <row r="174" spans="1:27" x14ac:dyDescent="0.25">
      <c r="A174" s="42"/>
      <c r="B174" s="42">
        <v>1977</v>
      </c>
      <c r="C174" s="42" t="s">
        <v>306</v>
      </c>
      <c r="D174" s="42"/>
      <c r="E174" s="42"/>
      <c r="F174" s="42">
        <v>217</v>
      </c>
      <c r="G174" s="42"/>
      <c r="H174" s="42"/>
      <c r="I174" s="42"/>
      <c r="J174" s="42">
        <v>998</v>
      </c>
      <c r="K174" s="42"/>
      <c r="L174" s="70">
        <v>1800</v>
      </c>
      <c r="M174" s="42"/>
      <c r="N174" s="42">
        <v>803</v>
      </c>
      <c r="O174" s="42"/>
      <c r="P174" s="42"/>
      <c r="Q174" s="42"/>
      <c r="R174" s="42"/>
      <c r="S174" s="42"/>
      <c r="T174" s="69">
        <v>0.55400000000000005</v>
      </c>
      <c r="U174" s="42"/>
      <c r="V174" s="42"/>
      <c r="W174" s="42"/>
      <c r="X174" s="42"/>
      <c r="Y174" s="42"/>
      <c r="Z174" s="42"/>
      <c r="AA174" s="42"/>
    </row>
    <row r="175" spans="1:27" x14ac:dyDescent="0.25">
      <c r="A175" s="42"/>
      <c r="B175" s="42">
        <v>1978</v>
      </c>
      <c r="C175" s="42" t="s">
        <v>307</v>
      </c>
      <c r="D175" s="42"/>
      <c r="E175" s="42"/>
      <c r="F175" s="42">
        <v>0</v>
      </c>
      <c r="G175" s="42"/>
      <c r="H175" s="42"/>
      <c r="I175" s="42"/>
      <c r="J175" s="70">
        <v>1520</v>
      </c>
      <c r="K175" s="42"/>
      <c r="L175" s="70">
        <v>1800</v>
      </c>
      <c r="M175" s="42"/>
      <c r="N175" s="42">
        <v>280</v>
      </c>
      <c r="O175" s="42"/>
      <c r="P175" s="42"/>
      <c r="Q175" s="42"/>
      <c r="R175" s="42"/>
      <c r="S175" s="42"/>
      <c r="T175" s="69">
        <v>0.84399999999999997</v>
      </c>
      <c r="U175" s="42"/>
      <c r="V175" s="42"/>
      <c r="W175" s="42"/>
      <c r="X175" s="42"/>
      <c r="Y175" s="42"/>
      <c r="Z175" s="42"/>
      <c r="AA175" s="42"/>
    </row>
    <row r="176" spans="1:27" x14ac:dyDescent="0.25">
      <c r="A176" s="42"/>
      <c r="B176" s="42">
        <v>1979</v>
      </c>
      <c r="C176" s="42" t="s">
        <v>308</v>
      </c>
      <c r="D176" s="42"/>
      <c r="E176" s="42"/>
      <c r="F176" s="70">
        <v>3701</v>
      </c>
      <c r="G176" s="42"/>
      <c r="H176" s="42"/>
      <c r="I176" s="42"/>
      <c r="J176" s="70">
        <v>16953</v>
      </c>
      <c r="K176" s="42"/>
      <c r="L176" s="70">
        <v>12500</v>
      </c>
      <c r="M176" s="42"/>
      <c r="N176" s="70">
        <v>-4453</v>
      </c>
      <c r="O176" s="42"/>
      <c r="P176" s="42"/>
      <c r="Q176" s="42"/>
      <c r="R176" s="42"/>
      <c r="S176" s="42"/>
      <c r="T176" s="69">
        <v>1.3560000000000001</v>
      </c>
      <c r="U176" s="42"/>
      <c r="V176" s="42"/>
      <c r="W176" s="42"/>
      <c r="X176" s="42"/>
      <c r="Y176" s="42"/>
      <c r="Z176" s="42"/>
      <c r="AA176" s="42"/>
    </row>
    <row r="177" spans="1:27" x14ac:dyDescent="0.25">
      <c r="A177" s="42"/>
      <c r="B177" s="42">
        <v>1980</v>
      </c>
      <c r="C177" s="42" t="s">
        <v>376</v>
      </c>
      <c r="D177" s="42"/>
      <c r="E177" s="42"/>
      <c r="F177" s="42">
        <v>0</v>
      </c>
      <c r="G177" s="42"/>
      <c r="H177" s="42"/>
      <c r="I177" s="42"/>
      <c r="J177" s="42">
        <v>0</v>
      </c>
      <c r="K177" s="42"/>
      <c r="L177" s="42">
        <v>520</v>
      </c>
      <c r="M177" s="42"/>
      <c r="N177" s="42">
        <v>520</v>
      </c>
      <c r="O177" s="42"/>
      <c r="P177" s="42"/>
      <c r="Q177" s="42"/>
      <c r="R177" s="42"/>
      <c r="S177" s="42"/>
      <c r="T177" s="69">
        <v>0</v>
      </c>
      <c r="U177" s="42"/>
      <c r="V177" s="42"/>
      <c r="W177" s="42"/>
      <c r="X177" s="42"/>
      <c r="Y177" s="42"/>
      <c r="Z177" s="42"/>
      <c r="AA177" s="42"/>
    </row>
    <row r="178" spans="1:27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</row>
    <row r="179" spans="1:27" x14ac:dyDescent="0.25">
      <c r="A179" s="42"/>
      <c r="B179" s="42"/>
      <c r="C179" s="42"/>
      <c r="D179" s="42" t="s">
        <v>309</v>
      </c>
      <c r="E179" s="42"/>
      <c r="F179" s="70">
        <v>3918</v>
      </c>
      <c r="G179" s="42"/>
      <c r="H179" s="42"/>
      <c r="I179" s="42"/>
      <c r="J179" s="70">
        <v>19470</v>
      </c>
      <c r="K179" s="42"/>
      <c r="L179" s="70">
        <v>16620</v>
      </c>
      <c r="M179" s="42"/>
      <c r="N179" s="70">
        <v>-2850</v>
      </c>
      <c r="O179" s="42"/>
      <c r="P179" s="42"/>
      <c r="Q179" s="42"/>
      <c r="R179" s="42"/>
      <c r="S179" s="42"/>
      <c r="T179" s="69">
        <v>1.171</v>
      </c>
      <c r="U179" s="42"/>
      <c r="V179" s="42">
        <v>0</v>
      </c>
      <c r="W179" s="42"/>
      <c r="X179" s="42"/>
      <c r="Y179" s="42"/>
      <c r="Z179" s="42"/>
      <c r="AA179" s="42"/>
    </row>
    <row r="180" spans="1:27" x14ac:dyDescent="0.25">
      <c r="A180" s="42"/>
      <c r="B180" s="42">
        <v>1901</v>
      </c>
      <c r="C180" s="42" t="s">
        <v>278</v>
      </c>
      <c r="D180" s="42"/>
      <c r="E180" s="42"/>
      <c r="F180" s="70">
        <v>-1267</v>
      </c>
      <c r="G180" s="42"/>
      <c r="H180" s="42"/>
      <c r="I180" s="42"/>
      <c r="J180" s="70">
        <v>4664</v>
      </c>
      <c r="K180" s="42"/>
      <c r="L180" s="70">
        <v>5200</v>
      </c>
      <c r="M180" s="42"/>
      <c r="N180" s="42">
        <v>536</v>
      </c>
      <c r="O180" s="42"/>
      <c r="P180" s="42"/>
      <c r="Q180" s="42"/>
      <c r="R180" s="42">
        <v>536</v>
      </c>
      <c r="S180" s="42"/>
      <c r="T180" s="69">
        <v>0.89700000000000002</v>
      </c>
      <c r="U180" s="42"/>
      <c r="V180" s="42"/>
      <c r="W180" s="42"/>
      <c r="X180" s="42"/>
      <c r="Y180" s="42"/>
      <c r="Z180" s="42"/>
      <c r="AA180" s="42"/>
    </row>
    <row r="181" spans="1:27" x14ac:dyDescent="0.25">
      <c r="A181" s="42"/>
      <c r="B181" s="42">
        <v>1902</v>
      </c>
      <c r="C181" s="42" t="s">
        <v>310</v>
      </c>
      <c r="D181" s="42"/>
      <c r="E181" s="42"/>
      <c r="F181" s="70">
        <v>1474</v>
      </c>
      <c r="G181" s="42"/>
      <c r="H181" s="42"/>
      <c r="I181" s="42"/>
      <c r="J181" s="70">
        <v>2455</v>
      </c>
      <c r="K181" s="42"/>
      <c r="L181" s="70">
        <v>3300</v>
      </c>
      <c r="M181" s="42"/>
      <c r="N181" s="42">
        <v>845</v>
      </c>
      <c r="O181" s="42"/>
      <c r="P181" s="42"/>
      <c r="Q181" s="42"/>
      <c r="R181" s="42">
        <v>845</v>
      </c>
      <c r="S181" s="42"/>
      <c r="T181" s="69">
        <v>0.74399999999999999</v>
      </c>
      <c r="U181" s="42"/>
      <c r="V181" s="42"/>
      <c r="W181" s="42"/>
      <c r="X181" s="42"/>
      <c r="Y181" s="42"/>
      <c r="Z181" s="42"/>
      <c r="AA181" s="42"/>
    </row>
    <row r="182" spans="1:27" x14ac:dyDescent="0.25">
      <c r="A182" s="42"/>
      <c r="B182" s="42">
        <v>1903</v>
      </c>
      <c r="C182" s="42" t="s">
        <v>293</v>
      </c>
      <c r="D182" s="42"/>
      <c r="E182" s="42"/>
      <c r="F182" s="42">
        <v>0</v>
      </c>
      <c r="G182" s="42"/>
      <c r="H182" s="42"/>
      <c r="I182" s="42"/>
      <c r="J182" s="42">
        <v>264</v>
      </c>
      <c r="K182" s="42"/>
      <c r="L182" s="70">
        <v>1000</v>
      </c>
      <c r="M182" s="42"/>
      <c r="N182" s="42">
        <v>736</v>
      </c>
      <c r="O182" s="42"/>
      <c r="P182" s="42"/>
      <c r="Q182" s="42"/>
      <c r="R182" s="42">
        <v>736</v>
      </c>
      <c r="S182" s="42"/>
      <c r="T182" s="69">
        <v>0.26400000000000001</v>
      </c>
      <c r="U182" s="42"/>
      <c r="V182" s="42"/>
      <c r="W182" s="42"/>
      <c r="X182" s="42"/>
      <c r="Y182" s="42"/>
      <c r="Z182" s="42"/>
      <c r="AA182" s="42"/>
    </row>
    <row r="183" spans="1:27" x14ac:dyDescent="0.25">
      <c r="A183" s="42"/>
      <c r="B183" s="42">
        <v>1904</v>
      </c>
      <c r="C183" s="42" t="s">
        <v>270</v>
      </c>
      <c r="D183" s="42"/>
      <c r="E183" s="42"/>
      <c r="F183" s="42">
        <v>151</v>
      </c>
      <c r="G183" s="42"/>
      <c r="H183" s="42"/>
      <c r="I183" s="42"/>
      <c r="J183" s="42">
        <v>575</v>
      </c>
      <c r="K183" s="42"/>
      <c r="L183" s="42">
        <v>300</v>
      </c>
      <c r="M183" s="42"/>
      <c r="N183" s="42">
        <v>-275</v>
      </c>
      <c r="O183" s="42"/>
      <c r="P183" s="42"/>
      <c r="Q183" s="42"/>
      <c r="R183" s="42">
        <v>-275</v>
      </c>
      <c r="S183" s="42"/>
      <c r="T183" s="69">
        <v>1.917</v>
      </c>
      <c r="U183" s="42"/>
      <c r="V183" s="42"/>
      <c r="W183" s="42"/>
      <c r="X183" s="42"/>
      <c r="Y183" s="42"/>
      <c r="Z183" s="42"/>
      <c r="AA183" s="42"/>
    </row>
    <row r="184" spans="1:27" x14ac:dyDescent="0.25">
      <c r="A184" s="42"/>
      <c r="B184" s="42">
        <v>1905</v>
      </c>
      <c r="C184" s="42" t="s">
        <v>311</v>
      </c>
      <c r="D184" s="42"/>
      <c r="E184" s="42"/>
      <c r="F184" s="42">
        <v>-959</v>
      </c>
      <c r="G184" s="42"/>
      <c r="H184" s="42"/>
      <c r="I184" s="42"/>
      <c r="J184" s="70">
        <v>1222</v>
      </c>
      <c r="K184" s="42"/>
      <c r="L184" s="70">
        <v>2000</v>
      </c>
      <c r="M184" s="42"/>
      <c r="N184" s="42">
        <v>778</v>
      </c>
      <c r="O184" s="42"/>
      <c r="P184" s="42"/>
      <c r="Q184" s="42"/>
      <c r="R184" s="42">
        <v>778</v>
      </c>
      <c r="S184" s="42"/>
      <c r="T184" s="69">
        <v>0.61099999999999999</v>
      </c>
      <c r="U184" s="42"/>
      <c r="V184" s="42"/>
      <c r="W184" s="42"/>
      <c r="X184" s="42"/>
      <c r="Y184" s="42"/>
      <c r="Z184" s="42"/>
      <c r="AA184" s="42"/>
    </row>
    <row r="185" spans="1:27" x14ac:dyDescent="0.25">
      <c r="A185" s="42"/>
      <c r="B185" s="42">
        <v>1906</v>
      </c>
      <c r="C185" s="42" t="s">
        <v>312</v>
      </c>
      <c r="D185" s="42"/>
      <c r="E185" s="42"/>
      <c r="F185" s="42">
        <v>124</v>
      </c>
      <c r="G185" s="42"/>
      <c r="H185" s="42"/>
      <c r="I185" s="42"/>
      <c r="J185" s="70">
        <v>1868</v>
      </c>
      <c r="K185" s="42"/>
      <c r="L185" s="70">
        <v>1750</v>
      </c>
      <c r="M185" s="42"/>
      <c r="N185" s="42">
        <v>-118</v>
      </c>
      <c r="O185" s="42"/>
      <c r="P185" s="42"/>
      <c r="Q185" s="42"/>
      <c r="R185" s="42">
        <v>-118</v>
      </c>
      <c r="S185" s="42"/>
      <c r="T185" s="69">
        <v>1.0680000000000001</v>
      </c>
      <c r="U185" s="42"/>
      <c r="V185" s="42"/>
      <c r="W185" s="42"/>
      <c r="X185" s="42"/>
      <c r="Y185" s="42"/>
      <c r="Z185" s="42"/>
      <c r="AA185" s="42"/>
    </row>
    <row r="186" spans="1:27" x14ac:dyDescent="0.25">
      <c r="A186" s="42"/>
      <c r="B186" s="42">
        <v>1907</v>
      </c>
      <c r="C186" s="42" t="s">
        <v>313</v>
      </c>
      <c r="D186" s="42"/>
      <c r="E186" s="42"/>
      <c r="F186" s="70">
        <v>4581</v>
      </c>
      <c r="G186" s="42"/>
      <c r="H186" s="42"/>
      <c r="I186" s="42"/>
      <c r="J186" s="70">
        <v>9162</v>
      </c>
      <c r="K186" s="42"/>
      <c r="L186" s="70">
        <v>9165</v>
      </c>
      <c r="M186" s="42"/>
      <c r="N186" s="42">
        <v>3</v>
      </c>
      <c r="O186" s="42"/>
      <c r="P186" s="42"/>
      <c r="Q186" s="42"/>
      <c r="R186" s="42">
        <v>3</v>
      </c>
      <c r="S186" s="42"/>
      <c r="T186" s="69">
        <v>1</v>
      </c>
      <c r="U186" s="42"/>
      <c r="V186" s="42"/>
      <c r="W186" s="42"/>
      <c r="X186" s="42"/>
      <c r="Y186" s="42"/>
      <c r="Z186" s="42"/>
      <c r="AA186" s="42"/>
    </row>
    <row r="187" spans="1:27" x14ac:dyDescent="0.25">
      <c r="A187" s="42"/>
      <c r="B187" s="42">
        <v>1908</v>
      </c>
      <c r="C187" s="42" t="s">
        <v>314</v>
      </c>
      <c r="D187" s="42"/>
      <c r="E187" s="42"/>
      <c r="F187" s="42">
        <v>0</v>
      </c>
      <c r="G187" s="42"/>
      <c r="H187" s="42"/>
      <c r="I187" s="42"/>
      <c r="J187" s="42">
        <v>483</v>
      </c>
      <c r="K187" s="42"/>
      <c r="L187" s="42">
        <v>600</v>
      </c>
      <c r="M187" s="42"/>
      <c r="N187" s="42">
        <v>117</v>
      </c>
      <c r="O187" s="42"/>
      <c r="P187" s="42"/>
      <c r="Q187" s="42"/>
      <c r="R187" s="42">
        <v>117</v>
      </c>
      <c r="S187" s="42"/>
      <c r="T187" s="69">
        <v>0.80400000000000005</v>
      </c>
      <c r="U187" s="42"/>
      <c r="V187" s="42"/>
      <c r="W187" s="42"/>
      <c r="X187" s="42"/>
      <c r="Y187" s="42"/>
      <c r="Z187" s="42"/>
      <c r="AA187" s="42"/>
    </row>
    <row r="188" spans="1:27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</row>
    <row r="189" spans="1:27" x14ac:dyDescent="0.25">
      <c r="A189" s="42"/>
      <c r="B189" s="42"/>
      <c r="C189" s="42"/>
      <c r="D189" s="42" t="s">
        <v>315</v>
      </c>
      <c r="E189" s="42"/>
      <c r="F189" s="70">
        <v>4105</v>
      </c>
      <c r="G189" s="42"/>
      <c r="H189" s="42"/>
      <c r="I189" s="42"/>
      <c r="J189" s="70">
        <v>20693</v>
      </c>
      <c r="K189" s="42"/>
      <c r="L189" s="70">
        <v>23315</v>
      </c>
      <c r="M189" s="42"/>
      <c r="N189" s="70">
        <v>2622</v>
      </c>
      <c r="O189" s="42"/>
      <c r="P189" s="42">
        <v>0</v>
      </c>
      <c r="Q189" s="42"/>
      <c r="R189" s="70">
        <v>2622</v>
      </c>
      <c r="S189" s="42"/>
      <c r="T189" s="69">
        <v>0.88800000000000001</v>
      </c>
      <c r="U189" s="42"/>
      <c r="V189" s="42">
        <v>0</v>
      </c>
      <c r="W189" s="42"/>
      <c r="X189" s="42"/>
      <c r="Y189" s="42"/>
      <c r="Z189" s="42"/>
      <c r="AA189" s="42"/>
    </row>
    <row r="190" spans="1:27" x14ac:dyDescent="0.25">
      <c r="A190" s="42"/>
      <c r="B190" s="42"/>
      <c r="C190" s="42"/>
      <c r="D190" s="42" t="s">
        <v>229</v>
      </c>
      <c r="E190" s="42"/>
      <c r="F190" s="42">
        <v>-187</v>
      </c>
      <c r="G190" s="42"/>
      <c r="H190" s="42"/>
      <c r="I190" s="42"/>
      <c r="J190" s="70">
        <v>-1222</v>
      </c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</row>
    <row r="191" spans="1:27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</row>
    <row r="192" spans="1:27" x14ac:dyDescent="0.25">
      <c r="A192" s="42"/>
      <c r="B192" s="42">
        <v>110</v>
      </c>
      <c r="C192" s="42" t="s">
        <v>317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</row>
    <row r="193" spans="1:27" x14ac:dyDescent="0.25">
      <c r="A193" s="42"/>
      <c r="B193" s="42">
        <v>2021</v>
      </c>
      <c r="C193" s="42" t="s">
        <v>318</v>
      </c>
      <c r="D193" s="42"/>
      <c r="E193" s="42"/>
      <c r="F193" s="42">
        <v>0</v>
      </c>
      <c r="G193" s="42"/>
      <c r="H193" s="42"/>
      <c r="I193" s="42"/>
      <c r="J193" s="42">
        <v>400</v>
      </c>
      <c r="K193" s="42"/>
      <c r="L193" s="42">
        <v>500</v>
      </c>
      <c r="M193" s="42"/>
      <c r="N193" s="42">
        <v>100</v>
      </c>
      <c r="O193" s="42"/>
      <c r="P193" s="42"/>
      <c r="Q193" s="42"/>
      <c r="R193" s="42"/>
      <c r="S193" s="42"/>
      <c r="T193" s="69">
        <v>0.8</v>
      </c>
      <c r="U193" s="42"/>
      <c r="V193" s="42"/>
      <c r="W193" s="42"/>
      <c r="X193" s="42"/>
      <c r="Y193" s="42"/>
      <c r="Z193" s="42"/>
      <c r="AA193" s="42"/>
    </row>
    <row r="194" spans="1:27" x14ac:dyDescent="0.25">
      <c r="A194" s="42"/>
      <c r="B194" s="42">
        <v>2022</v>
      </c>
      <c r="C194" s="42" t="s">
        <v>319</v>
      </c>
      <c r="D194" s="42"/>
      <c r="E194" s="42"/>
      <c r="F194" s="42">
        <v>0</v>
      </c>
      <c r="G194" s="42"/>
      <c r="H194" s="42"/>
      <c r="I194" s="42"/>
      <c r="J194" s="70">
        <v>1514</v>
      </c>
      <c r="K194" s="42"/>
      <c r="L194" s="42">
        <v>0</v>
      </c>
      <c r="M194" s="42"/>
      <c r="N194" s="70">
        <v>-1514</v>
      </c>
      <c r="O194" s="42"/>
      <c r="P194" s="42"/>
      <c r="Q194" s="42"/>
      <c r="R194" s="42"/>
      <c r="S194" s="42"/>
      <c r="T194" s="69">
        <v>0</v>
      </c>
      <c r="U194" s="42"/>
      <c r="V194" s="42"/>
      <c r="W194" s="42"/>
      <c r="X194" s="42"/>
      <c r="Y194" s="42"/>
      <c r="Z194" s="42"/>
      <c r="AA194" s="42"/>
    </row>
    <row r="195" spans="1:27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</row>
    <row r="196" spans="1:27" x14ac:dyDescent="0.25">
      <c r="A196" s="42"/>
      <c r="B196" s="42"/>
      <c r="C196" s="42"/>
      <c r="D196" s="42" t="s">
        <v>320</v>
      </c>
      <c r="E196" s="42"/>
      <c r="F196" s="42">
        <v>0</v>
      </c>
      <c r="G196" s="42"/>
      <c r="H196" s="42"/>
      <c r="I196" s="42"/>
      <c r="J196" s="70">
        <v>1914</v>
      </c>
      <c r="K196" s="42"/>
      <c r="L196" s="42">
        <v>500</v>
      </c>
      <c r="M196" s="42"/>
      <c r="N196" s="70">
        <v>-1414</v>
      </c>
      <c r="O196" s="42"/>
      <c r="P196" s="42"/>
      <c r="Q196" s="42"/>
      <c r="R196" s="42"/>
      <c r="S196" s="42"/>
      <c r="T196" s="69">
        <v>3.827</v>
      </c>
      <c r="U196" s="42"/>
      <c r="V196" s="42">
        <v>0</v>
      </c>
      <c r="W196" s="42" t="s">
        <v>230</v>
      </c>
      <c r="X196" s="42"/>
      <c r="Y196" s="42"/>
      <c r="Z196" s="42"/>
      <c r="AA196" s="42"/>
    </row>
    <row r="197" spans="1:27" x14ac:dyDescent="0.25">
      <c r="A197" s="42"/>
      <c r="B197" s="42">
        <v>2001</v>
      </c>
      <c r="C197" s="42" t="s">
        <v>321</v>
      </c>
      <c r="D197" s="42"/>
      <c r="E197" s="42"/>
      <c r="F197" s="42">
        <v>0</v>
      </c>
      <c r="G197" s="42"/>
      <c r="H197" s="42"/>
      <c r="I197" s="42"/>
      <c r="J197" s="70">
        <v>2317</v>
      </c>
      <c r="K197" s="42"/>
      <c r="L197" s="70">
        <v>2000</v>
      </c>
      <c r="M197" s="42"/>
      <c r="N197" s="42">
        <v>-317</v>
      </c>
      <c r="O197" s="42"/>
      <c r="P197" s="42"/>
      <c r="Q197" s="42"/>
      <c r="R197" s="42">
        <v>-317</v>
      </c>
      <c r="S197" s="42"/>
      <c r="T197" s="69">
        <v>1.1579999999999999</v>
      </c>
      <c r="U197" s="42"/>
      <c r="V197" s="42"/>
      <c r="W197" s="42" t="s">
        <v>316</v>
      </c>
      <c r="X197" s="42"/>
      <c r="Y197" s="42"/>
      <c r="Z197" s="42"/>
      <c r="AA197" s="42"/>
    </row>
    <row r="198" spans="1:27" x14ac:dyDescent="0.25">
      <c r="A198" s="42"/>
      <c r="B198" s="42">
        <v>2002</v>
      </c>
      <c r="C198" s="42" t="s">
        <v>322</v>
      </c>
      <c r="D198" s="42"/>
      <c r="E198" s="42"/>
      <c r="F198" s="42">
        <v>0</v>
      </c>
      <c r="G198" s="42"/>
      <c r="H198" s="42"/>
      <c r="I198" s="42"/>
      <c r="J198" s="42">
        <v>477</v>
      </c>
      <c r="K198" s="42"/>
      <c r="L198" s="42">
        <v>900</v>
      </c>
      <c r="M198" s="42"/>
      <c r="N198" s="42">
        <v>423</v>
      </c>
      <c r="O198" s="42"/>
      <c r="P198" s="42"/>
      <c r="Q198" s="42"/>
      <c r="R198" s="42">
        <v>423</v>
      </c>
      <c r="S198" s="42"/>
      <c r="T198" s="69">
        <v>0.53</v>
      </c>
      <c r="U198" s="42"/>
      <c r="V198" s="42"/>
      <c r="W198" s="42"/>
      <c r="X198" s="42"/>
      <c r="Y198" s="42"/>
      <c r="Z198" s="42"/>
      <c r="AA198" s="42"/>
    </row>
    <row r="199" spans="1:27" x14ac:dyDescent="0.25">
      <c r="A199" s="42"/>
      <c r="B199" s="42">
        <v>2003</v>
      </c>
      <c r="C199" s="42" t="s">
        <v>323</v>
      </c>
      <c r="D199" s="42"/>
      <c r="E199" s="42"/>
      <c r="F199" s="42">
        <v>96</v>
      </c>
      <c r="G199" s="42"/>
      <c r="H199" s="42"/>
      <c r="I199" s="42"/>
      <c r="J199" s="42">
        <v>768</v>
      </c>
      <c r="K199" s="42"/>
      <c r="L199" s="42">
        <v>800</v>
      </c>
      <c r="M199" s="42"/>
      <c r="N199" s="42">
        <v>32</v>
      </c>
      <c r="O199" s="42"/>
      <c r="P199" s="42"/>
      <c r="Q199" s="42"/>
      <c r="R199" s="42">
        <v>32</v>
      </c>
      <c r="S199" s="42"/>
      <c r="T199" s="69">
        <v>0.96</v>
      </c>
      <c r="U199" s="42"/>
      <c r="V199" s="42"/>
      <c r="W199" s="42"/>
      <c r="X199" s="42"/>
      <c r="Y199" s="42"/>
      <c r="Z199" s="42"/>
      <c r="AA199" s="42"/>
    </row>
    <row r="200" spans="1:27" x14ac:dyDescent="0.25">
      <c r="A200" s="42"/>
      <c r="B200" s="42">
        <v>2004</v>
      </c>
      <c r="C200" s="42" t="s">
        <v>324</v>
      </c>
      <c r="D200" s="42"/>
      <c r="E200" s="42"/>
      <c r="F200" s="42">
        <v>0</v>
      </c>
      <c r="G200" s="42"/>
      <c r="H200" s="42"/>
      <c r="I200" s="42"/>
      <c r="J200" s="42">
        <v>0</v>
      </c>
      <c r="K200" s="42"/>
      <c r="L200" s="42">
        <v>200</v>
      </c>
      <c r="M200" s="42"/>
      <c r="N200" s="42">
        <v>200</v>
      </c>
      <c r="O200" s="42"/>
      <c r="P200" s="42"/>
      <c r="Q200" s="42"/>
      <c r="R200" s="42">
        <v>200</v>
      </c>
      <c r="S200" s="42"/>
      <c r="T200" s="69">
        <v>0</v>
      </c>
      <c r="U200" s="42"/>
      <c r="V200" s="42"/>
      <c r="W200" s="42"/>
      <c r="X200" s="42"/>
      <c r="Y200" s="42"/>
      <c r="Z200" s="42"/>
      <c r="AA200" s="42"/>
    </row>
    <row r="201" spans="1:27" x14ac:dyDescent="0.25">
      <c r="A201" s="42"/>
      <c r="B201" s="42">
        <v>2005</v>
      </c>
      <c r="C201" s="42" t="s">
        <v>325</v>
      </c>
      <c r="D201" s="42"/>
      <c r="E201" s="42"/>
      <c r="F201" s="42">
        <v>133</v>
      </c>
      <c r="G201" s="42"/>
      <c r="H201" s="42"/>
      <c r="I201" s="42"/>
      <c r="J201" s="42">
        <v>133</v>
      </c>
      <c r="K201" s="42"/>
      <c r="L201" s="42">
        <v>400</v>
      </c>
      <c r="M201" s="42"/>
      <c r="N201" s="42">
        <v>267</v>
      </c>
      <c r="O201" s="42"/>
      <c r="P201" s="42"/>
      <c r="Q201" s="42"/>
      <c r="R201" s="42">
        <v>267</v>
      </c>
      <c r="S201" s="42"/>
      <c r="T201" s="69">
        <v>0.33200000000000002</v>
      </c>
      <c r="U201" s="42"/>
      <c r="V201" s="42"/>
      <c r="W201" s="42"/>
      <c r="X201" s="42"/>
      <c r="Y201" s="42"/>
      <c r="Z201" s="42"/>
      <c r="AA201" s="42"/>
    </row>
    <row r="202" spans="1:27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</row>
    <row r="203" spans="1:27" x14ac:dyDescent="0.25">
      <c r="A203" s="71">
        <v>43145</v>
      </c>
      <c r="B203" s="42"/>
      <c r="C203" s="42"/>
      <c r="D203" s="42"/>
      <c r="E203" s="42"/>
      <c r="F203" s="42"/>
      <c r="G203" s="42"/>
      <c r="H203" s="42"/>
      <c r="I203" s="42" t="s">
        <v>0</v>
      </c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</row>
    <row r="204" spans="1:27" x14ac:dyDescent="0.25">
      <c r="A204" s="72">
        <v>0.56111111111111112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</row>
    <row r="205" spans="1:27" x14ac:dyDescent="0.25">
      <c r="A205" s="42"/>
      <c r="B205" s="42"/>
      <c r="C205" s="42"/>
      <c r="D205" s="42"/>
      <c r="E205" s="42"/>
      <c r="F205" s="42"/>
      <c r="G205" s="42"/>
      <c r="H205" s="42"/>
      <c r="I205" s="42" t="s">
        <v>377</v>
      </c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</row>
    <row r="206" spans="1:27" x14ac:dyDescent="0.25">
      <c r="A206" s="42" t="s">
        <v>378</v>
      </c>
      <c r="B206" s="42"/>
      <c r="C206" s="42"/>
      <c r="D206" s="42"/>
      <c r="E206" s="42"/>
      <c r="F206" s="42"/>
      <c r="G206" s="42"/>
      <c r="H206" s="42"/>
      <c r="I206" s="42" t="s">
        <v>196</v>
      </c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</row>
    <row r="207" spans="1:27" x14ac:dyDescent="0.25">
      <c r="A207" s="42"/>
      <c r="B207" s="42"/>
      <c r="C207" s="42"/>
      <c r="D207" s="42"/>
      <c r="E207" s="42" t="s">
        <v>197</v>
      </c>
      <c r="F207" s="42"/>
      <c r="G207" s="42" t="s">
        <v>198</v>
      </c>
      <c r="H207" s="42"/>
      <c r="I207" s="42"/>
      <c r="J207" s="42"/>
      <c r="K207" s="42" t="s">
        <v>199</v>
      </c>
      <c r="L207" s="42"/>
      <c r="M207" s="42" t="s">
        <v>200</v>
      </c>
      <c r="N207" s="42"/>
      <c r="O207" s="42" t="s">
        <v>201</v>
      </c>
      <c r="P207" s="42"/>
      <c r="Q207" s="42" t="s">
        <v>202</v>
      </c>
      <c r="R207" s="42"/>
      <c r="S207" s="42" t="s">
        <v>203</v>
      </c>
      <c r="T207" s="42"/>
      <c r="U207" s="42" t="s">
        <v>204</v>
      </c>
      <c r="V207" s="42"/>
      <c r="W207" s="42"/>
      <c r="X207" s="42"/>
      <c r="Y207" s="42"/>
      <c r="Z207" s="42"/>
      <c r="AA207" s="42"/>
    </row>
    <row r="208" spans="1:27" x14ac:dyDescent="0.25">
      <c r="A208" s="42"/>
      <c r="B208" s="42"/>
      <c r="C208" s="42"/>
      <c r="D208" s="42"/>
      <c r="E208" s="42" t="s">
        <v>205</v>
      </c>
      <c r="F208" s="42"/>
      <c r="G208" s="42" t="s">
        <v>15</v>
      </c>
      <c r="H208" s="42"/>
      <c r="I208" s="42"/>
      <c r="J208" s="42"/>
      <c r="K208" s="42" t="s">
        <v>206</v>
      </c>
      <c r="L208" s="42"/>
      <c r="M208" s="42" t="s">
        <v>207</v>
      </c>
      <c r="N208" s="42"/>
      <c r="O208" s="42" t="s">
        <v>208</v>
      </c>
      <c r="P208" s="42"/>
      <c r="Q208" s="42" t="s">
        <v>209</v>
      </c>
      <c r="R208" s="42"/>
      <c r="S208" s="42"/>
      <c r="T208" s="42"/>
      <c r="U208" s="42" t="s">
        <v>210</v>
      </c>
      <c r="V208" s="42"/>
      <c r="W208" s="42"/>
      <c r="X208" s="42"/>
      <c r="Y208" s="42"/>
      <c r="Z208" s="42"/>
      <c r="AA208" s="42"/>
    </row>
    <row r="209" spans="1:27" x14ac:dyDescent="0.25">
      <c r="A209" s="42"/>
      <c r="B209" s="42">
        <v>2006</v>
      </c>
      <c r="C209" s="42" t="s">
        <v>326</v>
      </c>
      <c r="D209" s="42"/>
      <c r="E209" s="42"/>
      <c r="F209" s="42">
        <v>607</v>
      </c>
      <c r="G209" s="42"/>
      <c r="H209" s="42"/>
      <c r="I209" s="42"/>
      <c r="J209" s="42">
        <v>832</v>
      </c>
      <c r="K209" s="42"/>
      <c r="L209" s="70">
        <v>1300</v>
      </c>
      <c r="M209" s="42"/>
      <c r="N209" s="42">
        <v>468</v>
      </c>
      <c r="O209" s="42"/>
      <c r="P209" s="42"/>
      <c r="Q209" s="42"/>
      <c r="R209" s="42">
        <v>468</v>
      </c>
      <c r="S209" s="42"/>
      <c r="T209" s="69">
        <v>0.64</v>
      </c>
      <c r="U209" s="42"/>
      <c r="V209" s="42"/>
      <c r="W209" s="42"/>
      <c r="X209" s="42"/>
      <c r="Y209" s="42"/>
      <c r="Z209" s="42"/>
      <c r="AA209" s="42"/>
    </row>
    <row r="210" spans="1:27" x14ac:dyDescent="0.25">
      <c r="A210" s="42"/>
      <c r="B210" s="42">
        <v>2007</v>
      </c>
      <c r="C210" s="42" t="s">
        <v>327</v>
      </c>
      <c r="D210" s="42"/>
      <c r="E210" s="42"/>
      <c r="F210" s="42">
        <v>151</v>
      </c>
      <c r="G210" s="42"/>
      <c r="H210" s="42"/>
      <c r="I210" s="42"/>
      <c r="J210" s="70">
        <v>3005</v>
      </c>
      <c r="K210" s="42"/>
      <c r="L210" s="70">
        <v>3000</v>
      </c>
      <c r="M210" s="42"/>
      <c r="N210" s="42">
        <v>-5</v>
      </c>
      <c r="O210" s="42"/>
      <c r="P210" s="42"/>
      <c r="Q210" s="42"/>
      <c r="R210" s="42">
        <v>-5</v>
      </c>
      <c r="S210" s="42"/>
      <c r="T210" s="69">
        <v>1.002</v>
      </c>
      <c r="U210" s="42"/>
      <c r="V210" s="42"/>
      <c r="W210" s="42"/>
      <c r="X210" s="42"/>
      <c r="Y210" s="42"/>
      <c r="Z210" s="42"/>
      <c r="AA210" s="42"/>
    </row>
    <row r="211" spans="1:27" x14ac:dyDescent="0.25">
      <c r="A211" s="42"/>
      <c r="B211" s="42">
        <v>2008</v>
      </c>
      <c r="C211" s="42" t="s">
        <v>328</v>
      </c>
      <c r="D211" s="42"/>
      <c r="E211" s="42"/>
      <c r="F211" s="42">
        <v>0</v>
      </c>
      <c r="G211" s="42"/>
      <c r="H211" s="42"/>
      <c r="I211" s="42"/>
      <c r="J211" s="42">
        <v>288</v>
      </c>
      <c r="K211" s="42"/>
      <c r="L211" s="42">
        <v>0</v>
      </c>
      <c r="M211" s="42"/>
      <c r="N211" s="42">
        <v>-288</v>
      </c>
      <c r="O211" s="42"/>
      <c r="P211" s="42"/>
      <c r="Q211" s="42"/>
      <c r="R211" s="42">
        <v>-288</v>
      </c>
      <c r="S211" s="42"/>
      <c r="T211" s="69">
        <v>0</v>
      </c>
      <c r="U211" s="42"/>
      <c r="V211" s="42"/>
      <c r="W211" s="42"/>
      <c r="X211" s="42"/>
      <c r="Y211" s="42"/>
      <c r="Z211" s="42"/>
      <c r="AA211" s="42"/>
    </row>
    <row r="212" spans="1:27" x14ac:dyDescent="0.25">
      <c r="A212" s="42"/>
      <c r="B212" s="42">
        <v>2009</v>
      </c>
      <c r="C212" s="42" t="s">
        <v>362</v>
      </c>
      <c r="D212" s="42"/>
      <c r="E212" s="42"/>
      <c r="F212" s="42">
        <v>241</v>
      </c>
      <c r="G212" s="42"/>
      <c r="H212" s="42"/>
      <c r="I212" s="42"/>
      <c r="J212" s="70">
        <v>2605</v>
      </c>
      <c r="K212" s="42"/>
      <c r="L212" s="70">
        <v>4000</v>
      </c>
      <c r="M212" s="42"/>
      <c r="N212" s="70">
        <v>1395</v>
      </c>
      <c r="O212" s="42"/>
      <c r="P212" s="42"/>
      <c r="Q212" s="42"/>
      <c r="R212" s="70">
        <v>1395</v>
      </c>
      <c r="S212" s="42"/>
      <c r="T212" s="69">
        <v>0.65100000000000002</v>
      </c>
      <c r="U212" s="42"/>
      <c r="V212" s="42"/>
      <c r="W212" s="42"/>
      <c r="X212" s="42"/>
      <c r="Y212" s="42"/>
      <c r="Z212" s="42"/>
      <c r="AA212" s="42"/>
    </row>
    <row r="213" spans="1:27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</row>
    <row r="214" spans="1:27" x14ac:dyDescent="0.25">
      <c r="A214" s="42"/>
      <c r="B214" s="42"/>
      <c r="C214" s="42"/>
      <c r="D214" s="42" t="s">
        <v>329</v>
      </c>
      <c r="E214" s="42"/>
      <c r="F214" s="70">
        <v>1228</v>
      </c>
      <c r="G214" s="42"/>
      <c r="H214" s="42"/>
      <c r="I214" s="42"/>
      <c r="J214" s="70">
        <v>10425</v>
      </c>
      <c r="K214" s="42"/>
      <c r="L214" s="70">
        <v>12600</v>
      </c>
      <c r="M214" s="42"/>
      <c r="N214" s="70">
        <v>2175</v>
      </c>
      <c r="O214" s="42"/>
      <c r="P214" s="42">
        <v>0</v>
      </c>
      <c r="Q214" s="42"/>
      <c r="R214" s="70">
        <v>2175</v>
      </c>
      <c r="S214" s="42"/>
      <c r="T214" s="69">
        <v>0.82699999999999996</v>
      </c>
      <c r="U214" s="42"/>
      <c r="V214" s="42">
        <v>0</v>
      </c>
      <c r="W214" s="42"/>
      <c r="X214" s="42"/>
      <c r="Y214" s="42"/>
      <c r="Z214" s="42"/>
      <c r="AA214" s="42"/>
    </row>
    <row r="215" spans="1:27" x14ac:dyDescent="0.25">
      <c r="A215" s="42"/>
      <c r="B215" s="42"/>
      <c r="C215" s="42"/>
      <c r="D215" s="42" t="s">
        <v>229</v>
      </c>
      <c r="E215" s="42"/>
      <c r="F215" s="70">
        <v>-1228</v>
      </c>
      <c r="G215" s="42"/>
      <c r="H215" s="42"/>
      <c r="I215" s="42"/>
      <c r="J215" s="70">
        <v>-8511</v>
      </c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</row>
    <row r="216" spans="1:27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</row>
    <row r="217" spans="1:27" x14ac:dyDescent="0.25">
      <c r="A217" s="42"/>
      <c r="B217" s="42">
        <v>111</v>
      </c>
      <c r="C217" s="42" t="s">
        <v>331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</row>
    <row r="218" spans="1:27" x14ac:dyDescent="0.25">
      <c r="A218" s="42"/>
      <c r="B218" s="42">
        <v>2151</v>
      </c>
      <c r="C218" s="42" t="s">
        <v>363</v>
      </c>
      <c r="D218" s="42"/>
      <c r="E218" s="42"/>
      <c r="F218" s="42">
        <v>0</v>
      </c>
      <c r="G218" s="42"/>
      <c r="H218" s="42"/>
      <c r="I218" s="42"/>
      <c r="J218" s="42">
        <v>880</v>
      </c>
      <c r="K218" s="42"/>
      <c r="L218" s="70">
        <v>1000</v>
      </c>
      <c r="M218" s="42"/>
      <c r="N218" s="42">
        <v>120</v>
      </c>
      <c r="O218" s="42"/>
      <c r="P218" s="42"/>
      <c r="Q218" s="42"/>
      <c r="R218" s="42">
        <v>120</v>
      </c>
      <c r="S218" s="42"/>
      <c r="T218" s="69">
        <v>0.88</v>
      </c>
      <c r="U218" s="42"/>
      <c r="V218" s="42"/>
      <c r="W218" s="42"/>
      <c r="X218" s="42"/>
      <c r="Y218" s="42"/>
      <c r="Z218" s="42"/>
      <c r="AA218" s="42"/>
    </row>
    <row r="219" spans="1:27" x14ac:dyDescent="0.25">
      <c r="A219" s="42"/>
      <c r="B219" s="42">
        <v>2153</v>
      </c>
      <c r="C219" s="42" t="s">
        <v>332</v>
      </c>
      <c r="D219" s="42"/>
      <c r="E219" s="42"/>
      <c r="F219" s="42">
        <v>0</v>
      </c>
      <c r="G219" s="42"/>
      <c r="H219" s="42"/>
      <c r="I219" s="42"/>
      <c r="J219" s="42">
        <v>-300</v>
      </c>
      <c r="K219" s="42"/>
      <c r="L219" s="42">
        <v>0</v>
      </c>
      <c r="M219" s="42"/>
      <c r="N219" s="42">
        <v>300</v>
      </c>
      <c r="O219" s="42"/>
      <c r="P219" s="42"/>
      <c r="Q219" s="42"/>
      <c r="R219" s="42">
        <v>300</v>
      </c>
      <c r="S219" s="42"/>
      <c r="T219" s="69">
        <v>0</v>
      </c>
      <c r="U219" s="42"/>
      <c r="V219" s="42"/>
      <c r="W219" s="42"/>
      <c r="X219" s="42"/>
      <c r="Y219" s="42"/>
      <c r="Z219" s="42"/>
      <c r="AA219" s="42"/>
    </row>
    <row r="220" spans="1:27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</row>
    <row r="221" spans="1:27" x14ac:dyDescent="0.25">
      <c r="A221" s="42"/>
      <c r="B221" s="42"/>
      <c r="C221" s="42"/>
      <c r="D221" s="42" t="s">
        <v>333</v>
      </c>
      <c r="E221" s="42"/>
      <c r="F221" s="42">
        <v>0</v>
      </c>
      <c r="G221" s="42"/>
      <c r="H221" s="42"/>
      <c r="I221" s="42"/>
      <c r="J221" s="42">
        <v>580</v>
      </c>
      <c r="K221" s="42"/>
      <c r="L221" s="70">
        <v>1000</v>
      </c>
      <c r="M221" s="42"/>
      <c r="N221" s="42">
        <v>420</v>
      </c>
      <c r="O221" s="42"/>
      <c r="P221" s="42">
        <v>0</v>
      </c>
      <c r="Q221" s="42"/>
      <c r="R221" s="42">
        <v>420</v>
      </c>
      <c r="S221" s="42"/>
      <c r="T221" s="69">
        <v>0.57999999999999996</v>
      </c>
      <c r="U221" s="42"/>
      <c r="V221" s="42">
        <v>0</v>
      </c>
      <c r="W221" s="42"/>
      <c r="X221" s="42"/>
      <c r="Y221" s="42"/>
      <c r="Z221" s="42"/>
      <c r="AA221" s="42"/>
    </row>
    <row r="222" spans="1:27" x14ac:dyDescent="0.25">
      <c r="A222" s="42"/>
      <c r="B222" s="42"/>
      <c r="C222" s="42"/>
      <c r="D222" s="42" t="s">
        <v>229</v>
      </c>
      <c r="E222" s="42"/>
      <c r="F222" s="42">
        <v>0</v>
      </c>
      <c r="G222" s="42"/>
      <c r="H222" s="42"/>
      <c r="I222" s="42"/>
      <c r="J222" s="42">
        <v>-580</v>
      </c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 t="s">
        <v>230</v>
      </c>
      <c r="X222" s="42"/>
      <c r="Y222" s="42"/>
      <c r="Z222" s="42"/>
      <c r="AA222" s="42"/>
    </row>
    <row r="223" spans="1:27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 t="s">
        <v>330</v>
      </c>
      <c r="X223" s="42"/>
      <c r="Y223" s="42"/>
      <c r="Z223" s="42"/>
      <c r="AA223" s="42"/>
    </row>
    <row r="224" spans="1:27" x14ac:dyDescent="0.25">
      <c r="A224" s="42"/>
      <c r="B224" s="42"/>
      <c r="C224" s="42"/>
      <c r="D224" s="42" t="s">
        <v>336</v>
      </c>
      <c r="E224" s="42"/>
      <c r="F224" s="70">
        <v>7992</v>
      </c>
      <c r="G224" s="42"/>
      <c r="H224" s="42"/>
      <c r="I224" s="42"/>
      <c r="J224" s="70">
        <v>273886</v>
      </c>
      <c r="K224" s="42"/>
      <c r="L224" s="70">
        <v>279418</v>
      </c>
      <c r="M224" s="42"/>
      <c r="N224" s="70">
        <v>5532</v>
      </c>
      <c r="O224" s="42"/>
      <c r="P224" s="42"/>
      <c r="Q224" s="42"/>
      <c r="R224" s="42"/>
      <c r="S224" s="42"/>
      <c r="T224" s="69">
        <v>0.98</v>
      </c>
      <c r="U224" s="42"/>
      <c r="V224" s="42"/>
      <c r="W224" s="42"/>
      <c r="X224" s="42"/>
      <c r="Y224" s="42"/>
      <c r="Z224" s="42"/>
      <c r="AA224" s="42"/>
    </row>
    <row r="225" spans="1:27" x14ac:dyDescent="0.25">
      <c r="A225" s="42"/>
      <c r="B225" s="42"/>
      <c r="C225" s="42"/>
      <c r="D225" s="42" t="s">
        <v>208</v>
      </c>
      <c r="E225" s="42"/>
      <c r="F225" s="70">
        <v>23700</v>
      </c>
      <c r="G225" s="42"/>
      <c r="H225" s="42"/>
      <c r="I225" s="42"/>
      <c r="J225" s="70">
        <v>232333</v>
      </c>
      <c r="K225" s="42"/>
      <c r="L225" s="70">
        <v>267075</v>
      </c>
      <c r="M225" s="42"/>
      <c r="N225" s="70">
        <v>34742</v>
      </c>
      <c r="O225" s="42"/>
      <c r="P225" s="42">
        <v>0</v>
      </c>
      <c r="Q225" s="42"/>
      <c r="R225" s="70">
        <v>34742</v>
      </c>
      <c r="S225" s="42"/>
      <c r="T225" s="69">
        <v>0.87</v>
      </c>
      <c r="U225" s="42"/>
      <c r="V225" s="42"/>
      <c r="W225" s="42"/>
      <c r="X225" s="42"/>
      <c r="Y225" s="42"/>
      <c r="Z225" s="42"/>
      <c r="AA225" s="42"/>
    </row>
    <row r="226" spans="1:27" x14ac:dyDescent="0.25">
      <c r="A226" s="42"/>
      <c r="B226" s="42"/>
      <c r="C226" s="42"/>
      <c r="D226" s="42" t="s">
        <v>335</v>
      </c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</row>
    <row r="227" spans="1:27" x14ac:dyDescent="0.25">
      <c r="A227" s="42"/>
      <c r="B227" s="42"/>
      <c r="C227" s="42"/>
      <c r="D227" s="42"/>
      <c r="E227" s="42"/>
      <c r="F227" s="70">
        <v>-15709</v>
      </c>
      <c r="G227" s="42"/>
      <c r="H227" s="42"/>
      <c r="I227" s="42"/>
      <c r="J227" s="70">
        <v>41554</v>
      </c>
      <c r="K227" s="42"/>
      <c r="L227" s="70">
        <v>12343</v>
      </c>
      <c r="M227" s="42"/>
      <c r="N227" s="70">
        <v>-29210</v>
      </c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</row>
    <row r="228" spans="1:27" x14ac:dyDescent="0.25">
      <c r="A228" s="42"/>
      <c r="B228" s="42"/>
      <c r="C228" s="42"/>
      <c r="D228" s="42" t="s">
        <v>243</v>
      </c>
      <c r="E228" s="42"/>
      <c r="F228" s="42">
        <v>0</v>
      </c>
      <c r="G228" s="42"/>
      <c r="H228" s="42"/>
      <c r="I228" s="42"/>
      <c r="J228" s="70">
        <v>1898</v>
      </c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</row>
    <row r="229" spans="1:27" x14ac:dyDescent="0.25">
      <c r="A229" s="42"/>
      <c r="B229" s="42"/>
      <c r="C229" s="42"/>
      <c r="D229" s="42" t="s">
        <v>229</v>
      </c>
      <c r="E229" s="42"/>
      <c r="F229" s="70">
        <v>-15709</v>
      </c>
      <c r="G229" s="42"/>
      <c r="H229" s="42"/>
      <c r="I229" s="42"/>
      <c r="J229" s="70">
        <v>43452</v>
      </c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</row>
    <row r="230" spans="1:27" x14ac:dyDescent="0.25">
      <c r="A230" s="42"/>
      <c r="B230" s="42">
        <v>2021</v>
      </c>
      <c r="C230" s="42" t="s">
        <v>318</v>
      </c>
      <c r="D230" s="42"/>
      <c r="E230" s="42"/>
      <c r="F230" s="42">
        <v>0</v>
      </c>
      <c r="G230" s="42"/>
      <c r="H230" s="42"/>
      <c r="I230" s="42"/>
      <c r="J230" s="42">
        <v>400</v>
      </c>
      <c r="K230" s="42"/>
      <c r="L230" s="42">
        <v>500</v>
      </c>
      <c r="M230" s="42"/>
      <c r="N230" s="42">
        <v>100</v>
      </c>
      <c r="O230" s="42"/>
      <c r="P230" s="42"/>
      <c r="Q230" s="42"/>
      <c r="R230" s="42"/>
      <c r="S230" s="42"/>
      <c r="T230" s="69">
        <v>0.8</v>
      </c>
      <c r="U230" s="42"/>
      <c r="V230" s="42"/>
      <c r="W230" s="42"/>
      <c r="X230" s="42"/>
      <c r="Y230" s="42"/>
      <c r="Z230" s="42"/>
      <c r="AA230" s="42"/>
    </row>
    <row r="231" spans="1:27" x14ac:dyDescent="0.25">
      <c r="A231" s="42"/>
      <c r="B231" s="42">
        <v>2022</v>
      </c>
      <c r="C231" s="42" t="s">
        <v>319</v>
      </c>
      <c r="D231" s="42"/>
      <c r="E231" s="42"/>
      <c r="F231" s="42">
        <v>0</v>
      </c>
      <c r="G231" s="42"/>
      <c r="H231" s="42"/>
      <c r="I231" s="42"/>
      <c r="J231" s="42">
        <v>734</v>
      </c>
      <c r="K231" s="42"/>
      <c r="L231" s="42">
        <v>0</v>
      </c>
      <c r="M231" s="42"/>
      <c r="N231" s="42">
        <v>-734</v>
      </c>
      <c r="O231" s="42"/>
      <c r="P231" s="42"/>
      <c r="Q231" s="42"/>
      <c r="R231" s="42"/>
      <c r="S231" s="42"/>
      <c r="T231" s="69">
        <v>0</v>
      </c>
      <c r="U231" s="42"/>
      <c r="V231" s="42"/>
      <c r="W231" s="42"/>
      <c r="X231" s="42"/>
      <c r="Y231" s="42"/>
      <c r="Z231" s="42"/>
      <c r="AA231" s="42"/>
    </row>
    <row r="232" spans="1:27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</row>
    <row r="233" spans="1:27" x14ac:dyDescent="0.25">
      <c r="A233" s="42"/>
      <c r="B233" s="42"/>
      <c r="C233" s="42"/>
      <c r="D233" s="42" t="s">
        <v>320</v>
      </c>
      <c r="E233" s="42"/>
      <c r="F233" s="42">
        <v>0</v>
      </c>
      <c r="G233" s="42"/>
      <c r="H233" s="42"/>
      <c r="I233" s="42"/>
      <c r="J233" s="70">
        <v>1134</v>
      </c>
      <c r="K233" s="42"/>
      <c r="L233" s="42">
        <v>500</v>
      </c>
      <c r="M233" s="42"/>
      <c r="N233" s="42">
        <v>-634</v>
      </c>
      <c r="O233" s="42"/>
      <c r="P233" s="42"/>
      <c r="Q233" s="42"/>
      <c r="R233" s="42"/>
      <c r="S233" s="42"/>
      <c r="T233" s="69">
        <v>2.2669999999999999</v>
      </c>
      <c r="U233" s="42"/>
      <c r="V233" s="42">
        <v>0</v>
      </c>
      <c r="W233" s="42"/>
      <c r="X233" s="42"/>
      <c r="Y233" s="42"/>
      <c r="Z233" s="42"/>
      <c r="AA233" s="42"/>
    </row>
    <row r="234" spans="1:27" x14ac:dyDescent="0.25">
      <c r="A234" s="42"/>
      <c r="B234" s="42">
        <v>2001</v>
      </c>
      <c r="C234" s="42" t="s">
        <v>321</v>
      </c>
      <c r="D234" s="42"/>
      <c r="E234" s="42"/>
      <c r="F234" s="42">
        <v>0</v>
      </c>
      <c r="G234" s="42"/>
      <c r="H234" s="42"/>
      <c r="I234" s="42"/>
      <c r="J234" s="70">
        <v>2317</v>
      </c>
      <c r="K234" s="42"/>
      <c r="L234" s="70">
        <v>2000</v>
      </c>
      <c r="M234" s="42"/>
      <c r="N234" s="42">
        <v>-317</v>
      </c>
      <c r="O234" s="42"/>
      <c r="P234" s="42"/>
      <c r="Q234" s="42"/>
      <c r="R234" s="42">
        <v>-317</v>
      </c>
      <c r="S234" s="42"/>
      <c r="T234" s="69">
        <v>1.1579999999999999</v>
      </c>
      <c r="U234" s="42"/>
      <c r="V234" s="42"/>
      <c r="W234" s="42"/>
      <c r="X234" s="42"/>
      <c r="Y234" s="42"/>
      <c r="Z234" s="42"/>
      <c r="AA234" s="42"/>
    </row>
    <row r="235" spans="1:27" x14ac:dyDescent="0.25">
      <c r="A235" s="42"/>
      <c r="B235" s="42">
        <v>2002</v>
      </c>
      <c r="C235" s="42" t="s">
        <v>322</v>
      </c>
      <c r="D235" s="42"/>
      <c r="E235" s="42"/>
      <c r="F235" s="42">
        <v>0</v>
      </c>
      <c r="G235" s="42"/>
      <c r="H235" s="42"/>
      <c r="I235" s="42"/>
      <c r="J235" s="42">
        <v>477</v>
      </c>
      <c r="K235" s="42"/>
      <c r="L235" s="42">
        <v>900</v>
      </c>
      <c r="M235" s="42"/>
      <c r="N235" s="42">
        <v>423</v>
      </c>
      <c r="O235" s="42"/>
      <c r="P235" s="42"/>
      <c r="Q235" s="42"/>
      <c r="R235" s="42">
        <v>423</v>
      </c>
      <c r="S235" s="42"/>
      <c r="T235" s="69">
        <v>0.53</v>
      </c>
      <c r="U235" s="42"/>
      <c r="V235" s="42"/>
      <c r="W235" s="42"/>
      <c r="X235" s="42"/>
      <c r="Y235" s="42"/>
      <c r="Z235" s="42"/>
      <c r="AA235" s="42"/>
    </row>
    <row r="236" spans="1:27" x14ac:dyDescent="0.25">
      <c r="A236" s="42"/>
      <c r="B236" s="42">
        <v>2003</v>
      </c>
      <c r="C236" s="42" t="s">
        <v>323</v>
      </c>
      <c r="D236" s="42"/>
      <c r="E236" s="42"/>
      <c r="F236" s="42">
        <v>60</v>
      </c>
      <c r="G236" s="42"/>
      <c r="H236" s="42"/>
      <c r="I236" s="42"/>
      <c r="J236" s="42">
        <v>518</v>
      </c>
      <c r="K236" s="42"/>
      <c r="L236" s="42">
        <v>800</v>
      </c>
      <c r="M236" s="42"/>
      <c r="N236" s="42">
        <v>282</v>
      </c>
      <c r="O236" s="42"/>
      <c r="P236" s="42"/>
      <c r="Q236" s="42"/>
      <c r="R236" s="42">
        <v>282</v>
      </c>
      <c r="S236" s="42"/>
      <c r="T236" s="69">
        <v>0.64800000000000002</v>
      </c>
      <c r="U236" s="42"/>
      <c r="V236" s="42"/>
      <c r="W236" s="42"/>
      <c r="X236" s="42"/>
      <c r="Y236" s="42"/>
      <c r="Z236" s="42"/>
      <c r="AA236" s="42"/>
    </row>
    <row r="237" spans="1:27" x14ac:dyDescent="0.25">
      <c r="A237" s="42"/>
      <c r="B237" s="42">
        <v>2004</v>
      </c>
      <c r="C237" s="42" t="s">
        <v>324</v>
      </c>
      <c r="D237" s="42"/>
      <c r="E237" s="42"/>
      <c r="F237" s="42">
        <v>0</v>
      </c>
      <c r="G237" s="42"/>
      <c r="H237" s="42"/>
      <c r="I237" s="42"/>
      <c r="J237" s="42">
        <v>0</v>
      </c>
      <c r="K237" s="42"/>
      <c r="L237" s="42">
        <v>200</v>
      </c>
      <c r="M237" s="42"/>
      <c r="N237" s="42">
        <v>200</v>
      </c>
      <c r="O237" s="42"/>
      <c r="P237" s="42"/>
      <c r="Q237" s="42"/>
      <c r="R237" s="42">
        <v>200</v>
      </c>
      <c r="S237" s="42"/>
      <c r="T237" s="69">
        <v>0</v>
      </c>
      <c r="U237" s="42"/>
      <c r="V237" s="42"/>
      <c r="W237" s="42"/>
      <c r="X237" s="42"/>
      <c r="Y237" s="42"/>
      <c r="Z237" s="42"/>
      <c r="AA237" s="42"/>
    </row>
    <row r="238" spans="1:27" x14ac:dyDescent="0.25">
      <c r="A238" s="42"/>
      <c r="B238" s="42">
        <v>2005</v>
      </c>
      <c r="C238" s="42" t="s">
        <v>325</v>
      </c>
      <c r="D238" s="42"/>
      <c r="E238" s="42"/>
      <c r="F238" s="42">
        <v>0</v>
      </c>
      <c r="G238" s="42"/>
      <c r="H238" s="42"/>
      <c r="I238" s="42"/>
      <c r="J238" s="42">
        <v>0</v>
      </c>
      <c r="K238" s="42"/>
      <c r="L238" s="42">
        <v>400</v>
      </c>
      <c r="M238" s="42"/>
      <c r="N238" s="42">
        <v>400</v>
      </c>
      <c r="O238" s="42"/>
      <c r="P238" s="42"/>
      <c r="Q238" s="42"/>
      <c r="R238" s="42">
        <v>400</v>
      </c>
      <c r="S238" s="42"/>
      <c r="T238" s="69">
        <v>0</v>
      </c>
      <c r="U238" s="42"/>
      <c r="V238" s="42"/>
      <c r="W238" s="42"/>
      <c r="X238" s="42"/>
      <c r="Y238" s="42"/>
      <c r="Z238" s="42"/>
      <c r="AA238" s="42"/>
    </row>
    <row r="239" spans="1:27" x14ac:dyDescent="0.25">
      <c r="A239" s="42"/>
      <c r="B239" s="42">
        <v>2006</v>
      </c>
      <c r="C239" s="42" t="s">
        <v>326</v>
      </c>
      <c r="D239" s="42"/>
      <c r="E239" s="42"/>
      <c r="F239" s="42">
        <v>0</v>
      </c>
      <c r="G239" s="42"/>
      <c r="H239" s="42"/>
      <c r="I239" s="42"/>
      <c r="J239" s="42">
        <v>50</v>
      </c>
      <c r="K239" s="42"/>
      <c r="L239" s="70">
        <v>1300</v>
      </c>
      <c r="M239" s="42"/>
      <c r="N239" s="70">
        <v>1250</v>
      </c>
      <c r="O239" s="42"/>
      <c r="P239" s="42"/>
      <c r="Q239" s="42"/>
      <c r="R239" s="70">
        <v>1250</v>
      </c>
      <c r="S239" s="42"/>
      <c r="T239" s="69">
        <v>3.7999999999999999E-2</v>
      </c>
      <c r="U239" s="42"/>
      <c r="V239" s="42"/>
      <c r="W239" s="42"/>
      <c r="X239" s="42"/>
      <c r="Y239" s="42"/>
      <c r="Z239" s="42"/>
      <c r="AA239" s="42"/>
    </row>
    <row r="240" spans="1:27" x14ac:dyDescent="0.25">
      <c r="A240" s="42"/>
      <c r="B240" s="42">
        <v>2007</v>
      </c>
      <c r="C240" s="42" t="s">
        <v>327</v>
      </c>
      <c r="D240" s="42"/>
      <c r="E240" s="42"/>
      <c r="F240" s="42">
        <v>-671</v>
      </c>
      <c r="G240" s="42"/>
      <c r="H240" s="42"/>
      <c r="I240" s="42"/>
      <c r="J240" s="70">
        <v>1490</v>
      </c>
      <c r="K240" s="42"/>
      <c r="L240" s="70">
        <v>3000</v>
      </c>
      <c r="M240" s="42"/>
      <c r="N240" s="70">
        <v>1510</v>
      </c>
      <c r="O240" s="42"/>
      <c r="P240" s="42"/>
      <c r="Q240" s="42"/>
      <c r="R240" s="70">
        <v>1510</v>
      </c>
      <c r="S240" s="42"/>
      <c r="T240" s="69">
        <v>0.497</v>
      </c>
      <c r="U240" s="42"/>
      <c r="V240" s="42"/>
      <c r="W240" s="42"/>
      <c r="X240" s="42"/>
      <c r="Y240" s="42"/>
      <c r="Z240" s="42"/>
      <c r="AA240" s="42"/>
    </row>
    <row r="241" spans="1:27" x14ac:dyDescent="0.25">
      <c r="A241" s="42"/>
      <c r="B241" s="42">
        <v>2008</v>
      </c>
      <c r="C241" s="42" t="s">
        <v>328</v>
      </c>
      <c r="D241" s="42"/>
      <c r="E241" s="42"/>
      <c r="F241" s="42">
        <v>0</v>
      </c>
      <c r="G241" s="42"/>
      <c r="H241" s="42"/>
      <c r="I241" s="42"/>
      <c r="J241" s="42">
        <v>288</v>
      </c>
      <c r="K241" s="42"/>
      <c r="L241" s="42">
        <v>0</v>
      </c>
      <c r="M241" s="42"/>
      <c r="N241" s="42">
        <v>-288</v>
      </c>
      <c r="O241" s="42"/>
      <c r="P241" s="42"/>
      <c r="Q241" s="42"/>
      <c r="R241" s="42">
        <v>-288</v>
      </c>
      <c r="S241" s="42"/>
      <c r="T241" s="69">
        <v>0</v>
      </c>
      <c r="U241" s="42"/>
      <c r="V241" s="42"/>
      <c r="W241" s="42"/>
      <c r="X241" s="42"/>
      <c r="Y241" s="42"/>
      <c r="Z241" s="42"/>
      <c r="AA241" s="42"/>
    </row>
    <row r="242" spans="1:27" x14ac:dyDescent="0.25">
      <c r="A242" s="42"/>
      <c r="B242" s="42">
        <v>2009</v>
      </c>
      <c r="C242" s="42" t="s">
        <v>362</v>
      </c>
      <c r="D242" s="42"/>
      <c r="E242" s="42"/>
      <c r="F242" s="42">
        <v>325</v>
      </c>
      <c r="G242" s="42"/>
      <c r="H242" s="42"/>
      <c r="I242" s="42"/>
      <c r="J242" s="70">
        <v>1641</v>
      </c>
      <c r="K242" s="42"/>
      <c r="L242" s="70">
        <v>4000</v>
      </c>
      <c r="M242" s="42"/>
      <c r="N242" s="70">
        <v>2359</v>
      </c>
      <c r="O242" s="42"/>
      <c r="P242" s="42"/>
      <c r="Q242" s="42"/>
      <c r="R242" s="70">
        <v>2359</v>
      </c>
      <c r="S242" s="42"/>
      <c r="T242" s="69">
        <v>0.41</v>
      </c>
      <c r="U242" s="42"/>
      <c r="V242" s="42"/>
      <c r="W242" s="42"/>
      <c r="X242" s="42"/>
      <c r="Y242" s="42"/>
      <c r="Z242" s="42"/>
      <c r="AA242" s="42"/>
    </row>
    <row r="243" spans="1:27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</row>
    <row r="244" spans="1:27" x14ac:dyDescent="0.25">
      <c r="A244" s="42"/>
      <c r="B244" s="42"/>
      <c r="C244" s="42"/>
      <c r="D244" s="42" t="s">
        <v>329</v>
      </c>
      <c r="E244" s="42"/>
      <c r="F244" s="42">
        <v>-286</v>
      </c>
      <c r="G244" s="42"/>
      <c r="H244" s="42"/>
      <c r="I244" s="42"/>
      <c r="J244" s="70">
        <v>6781</v>
      </c>
      <c r="K244" s="42"/>
      <c r="L244" s="70">
        <v>12600</v>
      </c>
      <c r="M244" s="42"/>
      <c r="N244" s="70">
        <v>5819</v>
      </c>
      <c r="O244" s="42"/>
      <c r="P244" s="42">
        <v>0</v>
      </c>
      <c r="Q244" s="42"/>
      <c r="R244" s="70">
        <v>5819</v>
      </c>
      <c r="S244" s="42"/>
      <c r="T244" s="69">
        <v>0.53800000000000003</v>
      </c>
      <c r="U244" s="42"/>
      <c r="V244" s="42">
        <v>0</v>
      </c>
      <c r="W244" s="42"/>
      <c r="X244" s="42"/>
      <c r="Y244" s="42"/>
      <c r="Z244" s="42"/>
      <c r="AA244" s="42"/>
    </row>
    <row r="245" spans="1:27" x14ac:dyDescent="0.25">
      <c r="A245" s="42"/>
      <c r="B245" s="42"/>
      <c r="C245" s="42"/>
      <c r="D245" s="42" t="s">
        <v>229</v>
      </c>
      <c r="E245" s="42"/>
      <c r="F245" s="42">
        <v>286</v>
      </c>
      <c r="G245" s="42"/>
      <c r="H245" s="42"/>
      <c r="I245" s="42"/>
      <c r="J245" s="70">
        <v>-5647</v>
      </c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</row>
    <row r="246" spans="1:27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</row>
    <row r="247" spans="1:27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 t="s">
        <v>230</v>
      </c>
      <c r="X247" s="42"/>
      <c r="Y247" s="42"/>
      <c r="Z247" s="42"/>
      <c r="AA247" s="42"/>
    </row>
    <row r="248" spans="1:27" x14ac:dyDescent="0.25">
      <c r="A248" s="71">
        <v>43019</v>
      </c>
      <c r="B248" s="42"/>
      <c r="C248" s="42"/>
      <c r="D248" s="42"/>
      <c r="E248" s="42"/>
      <c r="F248" s="42"/>
      <c r="G248" s="42"/>
      <c r="H248" s="42"/>
      <c r="I248" s="42" t="s">
        <v>0</v>
      </c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 t="s">
        <v>334</v>
      </c>
      <c r="X248" s="42"/>
      <c r="Y248" s="42"/>
      <c r="Z248" s="42"/>
      <c r="AA248" s="42"/>
    </row>
    <row r="249" spans="1:27" x14ac:dyDescent="0.25">
      <c r="A249" s="72">
        <v>0.58750000000000002</v>
      </c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</row>
    <row r="250" spans="1:27" x14ac:dyDescent="0.25">
      <c r="A250" s="42"/>
      <c r="B250" s="42"/>
      <c r="C250" s="42"/>
      <c r="D250" s="42"/>
      <c r="E250" s="42"/>
      <c r="F250" s="42"/>
      <c r="G250" s="42"/>
      <c r="H250" s="42"/>
      <c r="I250" s="42" t="s">
        <v>371</v>
      </c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</row>
    <row r="251" spans="1:27" x14ac:dyDescent="0.25">
      <c r="A251" s="42" t="s">
        <v>372</v>
      </c>
      <c r="B251" s="42"/>
      <c r="C251" s="42"/>
      <c r="D251" s="42"/>
      <c r="E251" s="42"/>
      <c r="F251" s="42"/>
      <c r="G251" s="42"/>
      <c r="H251" s="42"/>
      <c r="I251" s="42" t="s">
        <v>196</v>
      </c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</row>
    <row r="252" spans="1:27" x14ac:dyDescent="0.25">
      <c r="A252" s="42"/>
      <c r="B252" s="42"/>
      <c r="C252" s="42"/>
      <c r="D252" s="42"/>
      <c r="E252" s="42" t="s">
        <v>197</v>
      </c>
      <c r="F252" s="42"/>
      <c r="G252" s="42" t="s">
        <v>198</v>
      </c>
      <c r="H252" s="42"/>
      <c r="I252" s="42"/>
      <c r="J252" s="42"/>
      <c r="K252" s="42" t="s">
        <v>199</v>
      </c>
      <c r="L252" s="42"/>
      <c r="M252" s="42" t="s">
        <v>200</v>
      </c>
      <c r="N252" s="42"/>
      <c r="O252" s="42" t="s">
        <v>201</v>
      </c>
      <c r="P252" s="42"/>
      <c r="Q252" s="42" t="s">
        <v>202</v>
      </c>
      <c r="R252" s="42"/>
      <c r="S252" s="42" t="s">
        <v>203</v>
      </c>
      <c r="T252" s="42"/>
      <c r="U252" s="42" t="s">
        <v>204</v>
      </c>
      <c r="V252" s="42"/>
      <c r="W252" s="42"/>
      <c r="X252" s="42"/>
      <c r="Y252" s="42"/>
      <c r="Z252" s="42"/>
      <c r="AA252" s="42"/>
    </row>
    <row r="253" spans="1:27" x14ac:dyDescent="0.25">
      <c r="A253" s="42"/>
      <c r="B253" s="42"/>
      <c r="C253" s="42"/>
      <c r="D253" s="42"/>
      <c r="E253" s="42" t="s">
        <v>205</v>
      </c>
      <c r="F253" s="42"/>
      <c r="G253" s="42" t="s">
        <v>15</v>
      </c>
      <c r="H253" s="42"/>
      <c r="I253" s="42"/>
      <c r="J253" s="42"/>
      <c r="K253" s="42" t="s">
        <v>206</v>
      </c>
      <c r="L253" s="42"/>
      <c r="M253" s="42" t="s">
        <v>207</v>
      </c>
      <c r="N253" s="42"/>
      <c r="O253" s="42" t="s">
        <v>208</v>
      </c>
      <c r="P253" s="42"/>
      <c r="Q253" s="42" t="s">
        <v>209</v>
      </c>
      <c r="R253" s="42"/>
      <c r="S253" s="42"/>
      <c r="T253" s="42"/>
      <c r="U253" s="42" t="s">
        <v>210</v>
      </c>
      <c r="V253" s="42"/>
      <c r="W253" s="42"/>
      <c r="X253" s="42"/>
      <c r="Y253" s="42"/>
      <c r="Z253" s="42"/>
      <c r="AA253" s="42"/>
    </row>
    <row r="254" spans="1:27" x14ac:dyDescent="0.25">
      <c r="A254" s="42"/>
      <c r="B254" s="42">
        <v>111</v>
      </c>
      <c r="C254" s="42" t="s">
        <v>331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</row>
    <row r="255" spans="1:27" x14ac:dyDescent="0.25">
      <c r="A255" s="42"/>
      <c r="B255" s="42">
        <v>2151</v>
      </c>
      <c r="C255" s="42" t="s">
        <v>363</v>
      </c>
      <c r="D255" s="42"/>
      <c r="E255" s="42"/>
      <c r="F255" s="42">
        <v>0</v>
      </c>
      <c r="G255" s="42"/>
      <c r="H255" s="42"/>
      <c r="I255" s="42"/>
      <c r="J255" s="42">
        <v>320</v>
      </c>
      <c r="K255" s="42"/>
      <c r="L255" s="70">
        <v>1000</v>
      </c>
      <c r="M255" s="42"/>
      <c r="N255" s="42">
        <v>680</v>
      </c>
      <c r="O255" s="42"/>
      <c r="P255" s="42"/>
      <c r="Q255" s="42"/>
      <c r="R255" s="42">
        <v>680</v>
      </c>
      <c r="S255" s="42"/>
      <c r="T255" s="69">
        <v>0.32</v>
      </c>
      <c r="U255" s="42"/>
      <c r="V255" s="42"/>
      <c r="W255" s="42"/>
      <c r="X255" s="42"/>
      <c r="Y255" s="42"/>
      <c r="Z255" s="42"/>
      <c r="AA255" s="42"/>
    </row>
    <row r="256" spans="1:27" x14ac:dyDescent="0.25">
      <c r="A256" s="42"/>
      <c r="B256" s="42">
        <v>2153</v>
      </c>
      <c r="C256" s="42" t="s">
        <v>332</v>
      </c>
      <c r="D256" s="42"/>
      <c r="E256" s="42"/>
      <c r="F256" s="42">
        <v>0</v>
      </c>
      <c r="G256" s="42"/>
      <c r="H256" s="42"/>
      <c r="I256" s="42"/>
      <c r="J256" s="42">
        <v>-300</v>
      </c>
      <c r="K256" s="42"/>
      <c r="L256" s="42">
        <v>0</v>
      </c>
      <c r="M256" s="42"/>
      <c r="N256" s="42">
        <v>300</v>
      </c>
      <c r="O256" s="42"/>
      <c r="P256" s="42"/>
      <c r="Q256" s="42"/>
      <c r="R256" s="42">
        <v>300</v>
      </c>
      <c r="S256" s="42"/>
      <c r="T256" s="69">
        <v>0</v>
      </c>
      <c r="U256" s="42"/>
      <c r="V256" s="42"/>
      <c r="W256" s="42"/>
      <c r="X256" s="42"/>
      <c r="Y256" s="42"/>
      <c r="Z256" s="42"/>
      <c r="AA256" s="42"/>
    </row>
    <row r="257" spans="1:27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</row>
    <row r="258" spans="1:27" x14ac:dyDescent="0.25">
      <c r="A258" s="42"/>
      <c r="B258" s="42"/>
      <c r="C258" s="42"/>
      <c r="D258" s="42" t="s">
        <v>333</v>
      </c>
      <c r="E258" s="42"/>
      <c r="F258" s="42">
        <v>0</v>
      </c>
      <c r="G258" s="42"/>
      <c r="H258" s="42"/>
      <c r="I258" s="42"/>
      <c r="J258" s="42">
        <v>20</v>
      </c>
      <c r="K258" s="42"/>
      <c r="L258" s="70">
        <v>1000</v>
      </c>
      <c r="M258" s="42"/>
      <c r="N258" s="42">
        <v>980</v>
      </c>
      <c r="O258" s="42"/>
      <c r="P258" s="42">
        <v>0</v>
      </c>
      <c r="Q258" s="42"/>
      <c r="R258" s="42">
        <v>980</v>
      </c>
      <c r="S258" s="42"/>
      <c r="T258" s="69">
        <v>0.02</v>
      </c>
      <c r="U258" s="42"/>
      <c r="V258" s="42">
        <v>0</v>
      </c>
      <c r="W258" s="42"/>
      <c r="X258" s="42"/>
      <c r="Y258" s="42"/>
      <c r="Z258" s="42"/>
      <c r="AA258" s="42"/>
    </row>
    <row r="259" spans="1:27" x14ac:dyDescent="0.25">
      <c r="A259" s="42"/>
      <c r="B259" s="42"/>
      <c r="C259" s="42"/>
      <c r="D259" s="42" t="s">
        <v>229</v>
      </c>
      <c r="E259" s="42"/>
      <c r="F259" s="42">
        <v>0</v>
      </c>
      <c r="G259" s="42"/>
      <c r="H259" s="42"/>
      <c r="I259" s="42"/>
      <c r="J259" s="42">
        <v>-20</v>
      </c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</row>
    <row r="260" spans="1:27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</row>
    <row r="261" spans="1:27" x14ac:dyDescent="0.25">
      <c r="A261" s="42"/>
      <c r="B261" s="42"/>
      <c r="C261" s="42"/>
      <c r="D261" s="42" t="s">
        <v>336</v>
      </c>
      <c r="E261" s="42"/>
      <c r="F261" s="70">
        <v>104107</v>
      </c>
      <c r="G261" s="42"/>
      <c r="H261" s="42"/>
      <c r="I261" s="42"/>
      <c r="J261" s="70">
        <v>244225</v>
      </c>
      <c r="K261" s="42"/>
      <c r="L261" s="70">
        <v>279418</v>
      </c>
      <c r="M261" s="42"/>
      <c r="N261" s="70">
        <v>35194</v>
      </c>
      <c r="O261" s="42"/>
      <c r="P261" s="42"/>
      <c r="Q261" s="42"/>
      <c r="R261" s="42"/>
      <c r="S261" s="42"/>
      <c r="T261" s="69">
        <v>0.874</v>
      </c>
      <c r="U261" s="42"/>
      <c r="V261" s="42"/>
      <c r="W261" s="42"/>
      <c r="X261" s="42"/>
      <c r="Y261" s="42"/>
      <c r="Z261" s="42"/>
      <c r="AA261" s="42"/>
    </row>
    <row r="262" spans="1:27" x14ac:dyDescent="0.25">
      <c r="A262" s="42"/>
      <c r="B262" s="42"/>
      <c r="C262" s="42"/>
      <c r="D262" s="42" t="s">
        <v>208</v>
      </c>
      <c r="E262" s="42"/>
      <c r="F262" s="70">
        <v>20679</v>
      </c>
      <c r="G262" s="42"/>
      <c r="H262" s="42"/>
      <c r="I262" s="42"/>
      <c r="J262" s="70">
        <v>139671</v>
      </c>
      <c r="K262" s="42"/>
      <c r="L262" s="70">
        <v>267075</v>
      </c>
      <c r="M262" s="42"/>
      <c r="N262" s="70">
        <v>127404</v>
      </c>
      <c r="O262" s="42"/>
      <c r="P262" s="42">
        <v>0</v>
      </c>
      <c r="Q262" s="42"/>
      <c r="R262" s="70">
        <v>127404</v>
      </c>
      <c r="S262" s="42"/>
      <c r="T262" s="69">
        <v>0.52300000000000002</v>
      </c>
      <c r="U262" s="42"/>
      <c r="V262" s="42"/>
      <c r="W262" s="42"/>
      <c r="X262" s="42"/>
      <c r="Y262" s="42"/>
      <c r="Z262" s="42"/>
      <c r="AA262" s="42"/>
    </row>
    <row r="263" spans="1:27" x14ac:dyDescent="0.25">
      <c r="A263" s="42"/>
      <c r="B263" s="42"/>
      <c r="C263" s="42"/>
      <c r="D263" s="42" t="s">
        <v>335</v>
      </c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</row>
    <row r="264" spans="1:27" x14ac:dyDescent="0.25">
      <c r="A264" s="42"/>
      <c r="B264" s="42"/>
      <c r="C264" s="42"/>
      <c r="D264" s="42"/>
      <c r="E264" s="42"/>
      <c r="F264" s="70">
        <v>83427</v>
      </c>
      <c r="G264" s="42"/>
      <c r="H264" s="42"/>
      <c r="I264" s="42"/>
      <c r="J264" s="70">
        <v>104554</v>
      </c>
      <c r="K264" s="42"/>
      <c r="L264" s="70">
        <v>12343</v>
      </c>
      <c r="M264" s="42"/>
      <c r="N264" s="70">
        <v>-92210</v>
      </c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</row>
    <row r="265" spans="1:27" x14ac:dyDescent="0.25">
      <c r="A265" s="42"/>
      <c r="B265" s="42"/>
      <c r="C265" s="42"/>
      <c r="D265" s="42" t="s">
        <v>243</v>
      </c>
      <c r="E265" s="42"/>
      <c r="F265" s="42">
        <v>0</v>
      </c>
      <c r="G265" s="42"/>
      <c r="H265" s="42"/>
      <c r="I265" s="42"/>
      <c r="J265" s="70">
        <v>1898</v>
      </c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</row>
    <row r="266" spans="1:27" x14ac:dyDescent="0.25">
      <c r="A266" s="42"/>
      <c r="B266" s="42"/>
      <c r="C266" s="42"/>
      <c r="D266" s="42" t="s">
        <v>229</v>
      </c>
      <c r="E266" s="42"/>
      <c r="F266" s="70">
        <v>83427</v>
      </c>
      <c r="G266" s="42"/>
      <c r="H266" s="42"/>
      <c r="I266" s="42"/>
      <c r="J266" s="70">
        <v>106452</v>
      </c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</row>
    <row r="267" spans="1:27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</row>
    <row r="268" spans="1:27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</row>
    <row r="269" spans="1:27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</row>
    <row r="270" spans="1:27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</row>
    <row r="271" spans="1:27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</row>
    <row r="272" spans="1:27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</row>
    <row r="273" spans="1:27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</row>
    <row r="274" spans="1:27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</row>
    <row r="275" spans="1:27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</row>
    <row r="276" spans="1:27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</row>
    <row r="277" spans="1:27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</row>
    <row r="278" spans="1:27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</row>
    <row r="279" spans="1:27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</row>
    <row r="280" spans="1:27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</row>
    <row r="281" spans="1:27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</row>
    <row r="282" spans="1:27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</row>
    <row r="283" spans="1:27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</row>
    <row r="284" spans="1:27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</row>
    <row r="285" spans="1:27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</row>
    <row r="286" spans="1:27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</row>
    <row r="287" spans="1:27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</row>
    <row r="288" spans="1:27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</row>
    <row r="289" spans="1:27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</row>
    <row r="290" spans="1:27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</row>
    <row r="291" spans="1:27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</row>
    <row r="292" spans="1:27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</row>
    <row r="293" spans="1:27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</row>
    <row r="294" spans="1:27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</row>
    <row r="295" spans="1:27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</row>
    <row r="296" spans="1:27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</row>
    <row r="297" spans="1:27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</row>
    <row r="298" spans="1:27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</row>
    <row r="299" spans="1:27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</row>
    <row r="300" spans="1:27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</row>
    <row r="301" spans="1:27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</row>
    <row r="302" spans="1:27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</row>
    <row r="303" spans="1:27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</row>
    <row r="304" spans="1:27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</row>
    <row r="305" spans="1:27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</row>
    <row r="306" spans="1:27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</row>
    <row r="307" spans="1:27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</row>
    <row r="308" spans="1:27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</row>
    <row r="309" spans="1:27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</row>
    <row r="310" spans="1:27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</row>
    <row r="311" spans="1:27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</row>
    <row r="312" spans="1:27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</row>
    <row r="313" spans="1:27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</row>
    <row r="314" spans="1:27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</row>
    <row r="315" spans="1:27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</row>
    <row r="316" spans="1:27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</row>
    <row r="317" spans="1:27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</row>
    <row r="318" spans="1:27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</row>
    <row r="319" spans="1:27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</row>
    <row r="320" spans="1:27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</row>
    <row r="321" spans="1:27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</row>
    <row r="322" spans="1:27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</row>
    <row r="323" spans="1:27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</row>
    <row r="324" spans="1:27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</row>
    <row r="325" spans="1:27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</row>
    <row r="326" spans="1:27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</row>
    <row r="327" spans="1:27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</row>
    <row r="328" spans="1:27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</row>
    <row r="329" spans="1:27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</row>
    <row r="330" spans="1:27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</row>
    <row r="331" spans="1:27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</row>
    <row r="332" spans="1:27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</row>
    <row r="333" spans="1:27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</row>
    <row r="334" spans="1:27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</row>
    <row r="335" spans="1:27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</row>
    <row r="336" spans="1:27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</row>
    <row r="337" spans="1:27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</row>
    <row r="338" spans="1:27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</row>
    <row r="339" spans="1:27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</row>
    <row r="340" spans="1:27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</row>
    <row r="341" spans="1:27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</row>
    <row r="342" spans="1:27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</row>
    <row r="343" spans="1:27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</row>
    <row r="344" spans="1:27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</row>
    <row r="345" spans="1:27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</row>
    <row r="346" spans="1:27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</row>
    <row r="347" spans="1:27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</row>
    <row r="348" spans="1:27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</row>
    <row r="349" spans="1:27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</row>
    <row r="350" spans="1:27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</row>
    <row r="351" spans="1:27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</row>
    <row r="352" spans="1:27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</row>
    <row r="353" spans="1:27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</row>
    <row r="354" spans="1:27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</row>
    <row r="355" spans="1:27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</row>
    <row r="356" spans="1:27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</row>
    <row r="357" spans="1:27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</row>
    <row r="358" spans="1:27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</row>
    <row r="359" spans="1:27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</row>
    <row r="360" spans="1:27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</row>
    <row r="361" spans="1:27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</row>
    <row r="362" spans="1:27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</row>
    <row r="363" spans="1:27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</row>
    <row r="364" spans="1:27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</row>
    <row r="365" spans="1:27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</row>
    <row r="366" spans="1:27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</row>
    <row r="367" spans="1:27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</row>
    <row r="368" spans="1:27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</row>
    <row r="369" spans="1:27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</row>
    <row r="370" spans="1:27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</row>
    <row r="371" spans="1:27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</row>
    <row r="372" spans="1:27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</row>
    <row r="373" spans="1:27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</row>
    <row r="374" spans="1:27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</row>
    <row r="375" spans="1:27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</row>
    <row r="376" spans="1:27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</row>
    <row r="377" spans="1:27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</row>
    <row r="378" spans="1:27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</row>
    <row r="379" spans="1:27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</row>
    <row r="380" spans="1:27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</row>
    <row r="381" spans="1:27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</row>
    <row r="382" spans="1:27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</row>
    <row r="383" spans="1:27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</row>
    <row r="384" spans="1:27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</row>
    <row r="385" spans="1:27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</row>
    <row r="386" spans="1:27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</row>
    <row r="387" spans="1:27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</row>
    <row r="388" spans="1:27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</row>
    <row r="389" spans="1:27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</row>
    <row r="390" spans="1:27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</row>
    <row r="391" spans="1:27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</row>
    <row r="392" spans="1:27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</row>
    <row r="393" spans="1:27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</row>
    <row r="394" spans="1:27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</row>
    <row r="395" spans="1:27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</row>
    <row r="396" spans="1:27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</row>
    <row r="397" spans="1:27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</row>
    <row r="398" spans="1:27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</row>
    <row r="399" spans="1:27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</row>
    <row r="400" spans="1:27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</row>
    <row r="401" spans="1:27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</row>
    <row r="402" spans="1:27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</row>
    <row r="403" spans="1:27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</row>
    <row r="404" spans="1:27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</row>
    <row r="405" spans="1:27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</row>
    <row r="406" spans="1:27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</row>
    <row r="407" spans="1:27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</row>
    <row r="408" spans="1:27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</row>
    <row r="409" spans="1:27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</row>
    <row r="410" spans="1:27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</row>
    <row r="411" spans="1:27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</row>
    <row r="412" spans="1:27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</row>
    <row r="413" spans="1:27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</row>
    <row r="414" spans="1:27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</row>
    <row r="415" spans="1:27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</row>
    <row r="416" spans="1:27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</row>
    <row r="417" spans="1:27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</row>
    <row r="418" spans="1:27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</row>
    <row r="419" spans="1:27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</row>
    <row r="420" spans="1:27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</row>
    <row r="421" spans="1:27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</row>
    <row r="422" spans="1:27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</row>
    <row r="423" spans="1:27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</row>
    <row r="424" spans="1:27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</row>
    <row r="425" spans="1:27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</row>
    <row r="426" spans="1:27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</row>
    <row r="427" spans="1:27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</row>
    <row r="428" spans="1:27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</row>
    <row r="429" spans="1:27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</row>
    <row r="430" spans="1:27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</row>
    <row r="431" spans="1:27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Late Bills</vt:lpstr>
      <vt:lpstr>Codes</vt:lpstr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Clerk Wellow</cp:lastModifiedBy>
  <cp:lastPrinted>2018-05-16T12:38:05Z</cp:lastPrinted>
  <dcterms:created xsi:type="dcterms:W3CDTF">2014-04-08T09:52:55Z</dcterms:created>
  <dcterms:modified xsi:type="dcterms:W3CDTF">2020-05-13T13:10:48Z</dcterms:modified>
</cp:coreProperties>
</file>